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635" windowHeight="7695"/>
  </bookViews>
  <sheets>
    <sheet name="Market data" sheetId="10" r:id="rId1"/>
  </sheets>
  <calcPr calcId="145621"/>
</workbook>
</file>

<file path=xl/calcChain.xml><?xml version="1.0" encoding="utf-8"?>
<calcChain xmlns="http://schemas.openxmlformats.org/spreadsheetml/2006/main">
  <c r="B17" i="10" l="1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</calcChain>
</file>

<file path=xl/sharedStrings.xml><?xml version="1.0" encoding="utf-8"?>
<sst xmlns="http://schemas.openxmlformats.org/spreadsheetml/2006/main" count="5" uniqueCount="5">
  <si>
    <t>Ex-works price of R142b in China, July 2022–Sept. 2023</t>
  </si>
  <si>
    <t>Month</t>
  </si>
  <si>
    <t>Price (USD/t)</t>
  </si>
  <si>
    <t>Price (RMB/t)</t>
  </si>
  <si>
    <t>Note: Ex-works price includes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</si>
</sst>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8" formatCode="[$-409]mmm\-yy;@"/>
    <numFmt numFmtId="179" formatCode="#,##0_ "/>
    <numFmt numFmtId="180" formatCode="#,##0.00_ "/>
  </numFmts>
  <fonts count="7" x14ac:knownFonts="1">
    <font>
      <sz val="11"/>
      <color theme="1"/>
      <name val="宋体"/>
      <charset val="134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78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/>
    </xf>
    <xf numFmtId="180" fontId="1" fillId="0" borderId="1" xfId="0" applyNumberFormat="1" applyFont="1" applyBorder="1"/>
    <xf numFmtId="179" fontId="1" fillId="0" borderId="1" xfId="0" applyNumberFormat="1" applyFont="1" applyBorder="1"/>
    <xf numFmtId="180" fontId="1" fillId="0" borderId="2" xfId="0" applyNumberFormat="1" applyFont="1" applyBorder="1"/>
    <xf numFmtId="179" fontId="1" fillId="0" borderId="2" xfId="0" applyNumberFormat="1" applyFont="1" applyBorder="1"/>
    <xf numFmtId="0" fontId="3" fillId="0" borderId="0" xfId="0" applyFont="1" applyBorder="1" applyAlignment="1">
      <alignment horizontal="left" vertical="center" wrapText="1"/>
    </xf>
  </cellXfs>
  <cellStyles count="5">
    <cellStyle name="常规" xfId="0" builtinId="0"/>
    <cellStyle name="常规 10" xfId="1"/>
    <cellStyle name="常规 3" xfId="2"/>
    <cellStyle name="常规 4" xfId="3"/>
    <cellStyle name="千位分隔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0"/>
  <sheetViews>
    <sheetView tabSelected="1" workbookViewId="0">
      <selection activeCell="A17" sqref="A17"/>
    </sheetView>
  </sheetViews>
  <sheetFormatPr defaultColWidth="13.125" defaultRowHeight="12.75" x14ac:dyDescent="0.2"/>
  <cols>
    <col min="1" max="1" width="11.375" style="1" customWidth="1"/>
    <col min="2" max="2" width="17.875" style="1" customWidth="1"/>
    <col min="3" max="3" width="18.5" style="1" customWidth="1"/>
    <col min="4" max="16384" width="13.125" style="1"/>
  </cols>
  <sheetData>
    <row r="1" spans="1:3" ht="22.5" customHeight="1" x14ac:dyDescent="0.2">
      <c r="A1" s="2" t="s">
        <v>0</v>
      </c>
    </row>
    <row r="2" spans="1:3" ht="15" customHeight="1" x14ac:dyDescent="0.2">
      <c r="A2" s="3" t="s">
        <v>1</v>
      </c>
      <c r="B2" s="4" t="s">
        <v>2</v>
      </c>
      <c r="C2" s="4" t="s">
        <v>3</v>
      </c>
    </row>
    <row r="3" spans="1:3" ht="15" customHeight="1" x14ac:dyDescent="0.2">
      <c r="A3" s="5">
        <v>44743</v>
      </c>
      <c r="B3" s="6">
        <f>C3/6.6863</f>
        <v>20564.43773088255</v>
      </c>
      <c r="C3" s="7">
        <v>137500</v>
      </c>
    </row>
    <row r="4" spans="1:3" ht="15" customHeight="1" x14ac:dyDescent="0.2">
      <c r="A4" s="5">
        <v>44774</v>
      </c>
      <c r="B4" s="6">
        <f>C4/6.7467</f>
        <v>17786.473386989197</v>
      </c>
      <c r="C4" s="7">
        <v>120000</v>
      </c>
    </row>
    <row r="5" spans="1:3" ht="15" customHeight="1" x14ac:dyDescent="0.2">
      <c r="A5" s="5">
        <v>44805</v>
      </c>
      <c r="B5" s="6">
        <f>C5/6.8821</f>
        <v>16201.450138765784</v>
      </c>
      <c r="C5" s="7">
        <v>111500</v>
      </c>
    </row>
    <row r="6" spans="1:3" ht="15" customHeight="1" x14ac:dyDescent="0.2">
      <c r="A6" s="5">
        <v>44835</v>
      </c>
      <c r="B6" s="6">
        <f>C6/7.0992</f>
        <v>12325.332431823304</v>
      </c>
      <c r="C6" s="7">
        <v>87500</v>
      </c>
    </row>
    <row r="7" spans="1:3" ht="15" customHeight="1" x14ac:dyDescent="0.2">
      <c r="A7" s="5">
        <v>44866</v>
      </c>
      <c r="B7" s="6">
        <f>C7/7.2081</f>
        <v>8046.5032394112177</v>
      </c>
      <c r="C7" s="7">
        <v>58000</v>
      </c>
    </row>
    <row r="8" spans="1:3" ht="15" customHeight="1" x14ac:dyDescent="0.2">
      <c r="A8" s="5">
        <v>44896</v>
      </c>
      <c r="B8" s="6">
        <f>C8/7.1225</f>
        <v>3931.2039312039315</v>
      </c>
      <c r="C8" s="7">
        <v>28000</v>
      </c>
    </row>
    <row r="9" spans="1:3" ht="15" customHeight="1" x14ac:dyDescent="0.2">
      <c r="A9" s="5">
        <v>44927</v>
      </c>
      <c r="B9" s="8">
        <f>C9/6.9475</f>
        <v>5757.4667146455558</v>
      </c>
      <c r="C9" s="9">
        <v>40000</v>
      </c>
    </row>
    <row r="10" spans="1:3" ht="15" customHeight="1" x14ac:dyDescent="0.2">
      <c r="A10" s="5">
        <v>44958</v>
      </c>
      <c r="B10" s="6">
        <f>C10/6.7492</f>
        <v>4444.9712558525453</v>
      </c>
      <c r="C10" s="7">
        <v>30000</v>
      </c>
    </row>
    <row r="11" spans="1:3" ht="15" customHeight="1" x14ac:dyDescent="0.2">
      <c r="A11" s="5">
        <v>44986</v>
      </c>
      <c r="B11" s="6">
        <f>C11/6.94</f>
        <v>2881.8443804034582</v>
      </c>
      <c r="C11" s="7">
        <v>20000</v>
      </c>
    </row>
    <row r="12" spans="1:3" ht="15" customHeight="1" x14ac:dyDescent="0.2">
      <c r="A12" s="5">
        <v>45017</v>
      </c>
      <c r="B12" s="6">
        <f>C12/6.8805</f>
        <v>2509.7013298452148</v>
      </c>
      <c r="C12" s="7">
        <v>17268</v>
      </c>
    </row>
    <row r="13" spans="1:3" ht="15" customHeight="1" x14ac:dyDescent="0.2">
      <c r="A13" s="5">
        <v>45047</v>
      </c>
      <c r="B13" s="6">
        <f>C13/6.9054</f>
        <v>2461.8414574101425</v>
      </c>
      <c r="C13" s="7">
        <v>17000</v>
      </c>
    </row>
    <row r="14" spans="1:3" ht="15" customHeight="1" x14ac:dyDescent="0.2">
      <c r="A14" s="5">
        <v>45078</v>
      </c>
      <c r="B14" s="6">
        <f>C14/7.0965</f>
        <v>2296.9069259494117</v>
      </c>
      <c r="C14" s="7">
        <v>16300</v>
      </c>
    </row>
    <row r="15" spans="1:3" ht="15" customHeight="1" x14ac:dyDescent="0.2">
      <c r="A15" s="5">
        <v>45108</v>
      </c>
      <c r="B15" s="6">
        <f>C15/7.2157</f>
        <v>2219.7430602713525</v>
      </c>
      <c r="C15" s="7">
        <v>16017</v>
      </c>
    </row>
    <row r="16" spans="1:3" ht="15" customHeight="1" x14ac:dyDescent="0.2">
      <c r="A16" s="5">
        <v>45139</v>
      </c>
      <c r="B16" s="6">
        <f>C16/7.1283</f>
        <v>2103.0259669205839</v>
      </c>
      <c r="C16" s="7">
        <v>14991</v>
      </c>
    </row>
    <row r="17" spans="1:3" ht="18.75" customHeight="1" x14ac:dyDescent="0.2">
      <c r="A17" s="5">
        <v>45196</v>
      </c>
      <c r="B17" s="6">
        <f>C17/7.1788</f>
        <v>2159.1352315150166</v>
      </c>
      <c r="C17" s="7">
        <v>15500</v>
      </c>
    </row>
    <row r="18" spans="1:3" x14ac:dyDescent="0.2">
      <c r="A18" s="10" t="s">
        <v>4</v>
      </c>
      <c r="B18" s="10"/>
      <c r="C18" s="10"/>
    </row>
    <row r="40" ht="13.5" customHeight="1" x14ac:dyDescent="0.2"/>
  </sheetData>
  <mergeCells count="1">
    <mergeCell ref="A18:C18"/>
  </mergeCells>
  <phoneticPr fontId="6" type="noConversion"/>
  <pageMargins left="0.7" right="0.7" top="0.75" bottom="0.75" header="0.3" footer="0.3"/>
  <pageSetup orientation="portrait" horizontalDpi="200" verticalDpi="200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378D14340B2134AAA8548F4A2983908" ma:contentTypeVersion="0" ma:contentTypeDescription="新建文档。" ma:contentTypeScope="" ma:versionID="42fbb7d97dc438ad29726f120858a0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08AF2-EAEC-423D-8B57-9D77481D64EC}"/>
</file>

<file path=customXml/itemProps2.xml><?xml version="1.0" encoding="utf-8"?>
<ds:datastoreItem xmlns:ds="http://schemas.openxmlformats.org/officeDocument/2006/customXml" ds:itemID="{0DBF4ED9-AE9C-45B2-BA5C-BBF58AD0F600}"/>
</file>

<file path=customXml/itemProps3.xml><?xml version="1.0" encoding="utf-8"?>
<ds:datastoreItem xmlns:ds="http://schemas.openxmlformats.org/officeDocument/2006/customXml" ds:itemID="{B018F5CC-19F5-4240-A6E3-EC4B69C47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Market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莫妹珍</dc:creator>
  <cp:lastModifiedBy>QCD-Dolores</cp:lastModifiedBy>
  <dcterms:created xsi:type="dcterms:W3CDTF">2006-09-16T00:00:00Z</dcterms:created>
  <dcterms:modified xsi:type="dcterms:W3CDTF">2023-10-18T06:43:31Z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0x0101008378D14340B2134AAA8548F4A2983908</vt:lpwstr>
  </property>
  <property fmtid="{D5CDD505-2E9C-101B-9397-08002B2CF9AE}" pid="3" name="KSOProductBuildVer">
    <vt:lpwstr>2052-12.1.0.15712</vt:lpwstr>
  </property>
  <property fmtid="{D5CDD505-2E9C-101B-9397-08002B2CF9AE}" pid="4" name="ICV">
    <vt:lpwstr>E5F8B4602D6543AEA23882CD4C2961C9_13</vt:lpwstr>
  </property>
</Properties>
</file>