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860"/>
  </bookViews>
  <sheets>
    <sheet name="Sheet1" sheetId="9" r:id="rId1"/>
  </sheets>
  <calcPr calcId="145621"/>
</workbook>
</file>

<file path=xl/calcChain.xml><?xml version="1.0" encoding="utf-8"?>
<calcChain xmlns="http://schemas.openxmlformats.org/spreadsheetml/2006/main">
  <c r="C53" i="9" l="1"/>
  <c r="C52" i="9"/>
  <c r="C51" i="9"/>
  <c r="C50" i="9"/>
  <c r="C49" i="9"/>
  <c r="C48" i="9"/>
  <c r="C47" i="9"/>
  <c r="C46" i="9"/>
  <c r="C45" i="9"/>
  <c r="C44" i="9"/>
  <c r="C43" i="9"/>
  <c r="C42" i="9"/>
  <c r="C41" i="9"/>
  <c r="C40" i="9"/>
  <c r="C39" i="9"/>
  <c r="C38" i="9"/>
  <c r="C37" i="9"/>
  <c r="C36" i="9"/>
  <c r="C35" i="9"/>
  <c r="C34" i="9"/>
  <c r="C33" i="9"/>
  <c r="C32" i="9"/>
  <c r="C31" i="9"/>
  <c r="C30" i="9"/>
  <c r="C29" i="9"/>
  <c r="C28" i="9"/>
  <c r="C27" i="9"/>
  <c r="C26" i="9"/>
  <c r="C25" i="9"/>
  <c r="C24" i="9"/>
  <c r="C23" i="9"/>
  <c r="C22" i="9"/>
</calcChain>
</file>

<file path=xl/sharedStrings.xml><?xml version="1.0" encoding="utf-8"?>
<sst xmlns="http://schemas.openxmlformats.org/spreadsheetml/2006/main" count="75" uniqueCount="25">
  <si>
    <t>Fluorspar (CaF2&gt;97%) Weekly Ex-work Price Data from Oct. 2021–Sept. 2022</t>
  </si>
  <si>
    <t>Month</t>
  </si>
  <si>
    <t>Week</t>
  </si>
  <si>
    <t>Price (USD/t)</t>
  </si>
  <si>
    <t>Price (RMB/t)</t>
  </si>
  <si>
    <t>Remark</t>
  </si>
  <si>
    <t>Oct. 2021</t>
  </si>
  <si>
    <t>1st week</t>
  </si>
  <si>
    <t>National Day holiday</t>
  </si>
  <si>
    <t>2nd week</t>
  </si>
  <si>
    <t>3rd week</t>
  </si>
  <si>
    <t>4th week</t>
  </si>
  <si>
    <t>Nov. 2021</t>
  </si>
  <si>
    <t>Dec. 2021</t>
  </si>
  <si>
    <t>5th week</t>
  </si>
  <si>
    <t>Jan. 2022</t>
  </si>
  <si>
    <t>Prices keep stable.</t>
  </si>
  <si>
    <t>Feb. 2022</t>
  </si>
  <si>
    <t>No  quotation</t>
  </si>
  <si>
    <t>/</t>
  </si>
  <si>
    <t>Spring Festival holiday</t>
  </si>
  <si>
    <t>Mar. 2022</t>
  </si>
  <si>
    <t>Apr. 2022</t>
  </si>
  <si>
    <t>Dragon Boat Festival holiday was from 3 June to 5 June, 2022.</t>
  </si>
  <si>
    <t>Note: 
Ex-works price includes VAT.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</si>
</sst>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8" formatCode="#,##0.00_ "/>
    <numFmt numFmtId="179" formatCode="#,##0_ "/>
    <numFmt numFmtId="180" formatCode="mmm\ yyyy"/>
  </numFmts>
  <fonts count="6" x14ac:knownFonts="1">
    <font>
      <sz val="11"/>
      <color theme="1"/>
      <name val="宋体"/>
      <charset val="134"/>
      <scheme val="minor"/>
    </font>
    <font>
      <b/>
      <sz val="10"/>
      <name val="Arial"/>
      <family val="2"/>
    </font>
    <font>
      <b/>
      <sz val="11"/>
      <color theme="1"/>
      <name val="宋体"/>
      <family val="3"/>
      <charset val="134"/>
      <scheme val="minor"/>
    </font>
    <font>
      <sz val="10"/>
      <name val="Arial"/>
      <family val="2"/>
    </font>
    <font>
      <i/>
      <sz val="10"/>
      <color theme="1"/>
      <name val="Arial"/>
      <family val="2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179" fontId="0" fillId="0" borderId="0" xfId="0" applyNumberFormat="1"/>
    <xf numFmtId="0" fontId="1" fillId="0" borderId="0" xfId="0" applyFont="1" applyFill="1" applyAlignment="1">
      <alignment vertical="center"/>
    </xf>
    <xf numFmtId="179" fontId="1" fillId="0" borderId="0" xfId="0" applyNumberFormat="1" applyFont="1" applyFill="1" applyAlignment="1">
      <alignment vertical="center"/>
    </xf>
    <xf numFmtId="17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9" fontId="1" fillId="0" borderId="1" xfId="0" applyNumberFormat="1" applyFont="1" applyFill="1" applyBorder="1" applyAlignment="1">
      <alignment horizontal="center" vertical="center"/>
    </xf>
    <xf numFmtId="179" fontId="1" fillId="0" borderId="2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179" fontId="3" fillId="0" borderId="1" xfId="0" applyNumberFormat="1" applyFont="1" applyFill="1" applyBorder="1" applyAlignment="1">
      <alignment horizontal="right" vertical="top"/>
    </xf>
    <xf numFmtId="10" fontId="0" fillId="0" borderId="0" xfId="0" applyNumberFormat="1" applyAlignment="1">
      <alignment vertical="center"/>
    </xf>
    <xf numFmtId="179" fontId="0" fillId="0" borderId="0" xfId="0" applyNumberFormat="1" applyAlignment="1">
      <alignment vertical="center"/>
    </xf>
    <xf numFmtId="178" fontId="0" fillId="0" borderId="0" xfId="0" applyNumberFormat="1" applyAlignment="1">
      <alignment vertical="center"/>
    </xf>
    <xf numFmtId="3" fontId="0" fillId="0" borderId="0" xfId="0" applyNumberFormat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17" fontId="1" fillId="0" borderId="3" xfId="0" applyNumberFormat="1" applyFont="1" applyFill="1" applyBorder="1" applyAlignment="1">
      <alignment horizontal="center" vertical="center"/>
    </xf>
    <xf numFmtId="17" fontId="1" fillId="0" borderId="4" xfId="0" applyNumberFormat="1" applyFont="1" applyFill="1" applyBorder="1" applyAlignment="1">
      <alignment horizontal="center" vertical="center"/>
    </xf>
    <xf numFmtId="17" fontId="1" fillId="0" borderId="6" xfId="0" applyNumberFormat="1" applyFont="1" applyFill="1" applyBorder="1" applyAlignment="1">
      <alignment horizontal="center" vertical="center"/>
    </xf>
    <xf numFmtId="17" fontId="1" fillId="0" borderId="0" xfId="0" applyNumberFormat="1" applyFont="1" applyFill="1" applyBorder="1" applyAlignment="1">
      <alignment horizontal="center" vertical="center"/>
    </xf>
    <xf numFmtId="17" fontId="1" fillId="0" borderId="7" xfId="0" applyNumberFormat="1" applyFont="1" applyFill="1" applyBorder="1" applyAlignment="1">
      <alignment horizontal="center" vertical="center"/>
    </xf>
    <xf numFmtId="180" fontId="1" fillId="0" borderId="1" xfId="0" applyNumberFormat="1" applyFont="1" applyFill="1" applyBorder="1" applyAlignment="1">
      <alignment horizontal="center" vertical="center"/>
    </xf>
    <xf numFmtId="180" fontId="1" fillId="0" borderId="2" xfId="0" applyNumberFormat="1" applyFont="1" applyFill="1" applyBorder="1" applyAlignment="1">
      <alignment horizontal="center" vertical="center"/>
    </xf>
    <xf numFmtId="180" fontId="1" fillId="0" borderId="8" xfId="0" applyNumberFormat="1" applyFont="1" applyFill="1" applyBorder="1" applyAlignment="1">
      <alignment horizontal="center" vertical="center"/>
    </xf>
    <xf numFmtId="180" fontId="1" fillId="0" borderId="9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top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9"/>
  <sheetViews>
    <sheetView tabSelected="1" workbookViewId="0">
      <pane ySplit="3" topLeftCell="A34" activePane="bottomLeft" state="frozen"/>
      <selection pane="bottomLeft"/>
    </sheetView>
  </sheetViews>
  <sheetFormatPr defaultColWidth="13.125" defaultRowHeight="13.5" x14ac:dyDescent="0.15"/>
  <cols>
    <col min="3" max="3" width="14.375" style="1" customWidth="1"/>
    <col min="4" max="4" width="13.125" style="1"/>
    <col min="5" max="5" width="44" customWidth="1"/>
  </cols>
  <sheetData>
    <row r="1" spans="1:16" x14ac:dyDescent="0.15">
      <c r="A1" s="2" t="s">
        <v>0</v>
      </c>
      <c r="B1" s="2"/>
      <c r="C1" s="3"/>
      <c r="D1" s="4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15"/>
    </row>
    <row r="2" spans="1:16" x14ac:dyDescent="0.15">
      <c r="B2" s="5"/>
      <c r="C2" s="4"/>
      <c r="D2" s="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15"/>
    </row>
    <row r="3" spans="1:16" x14ac:dyDescent="0.15">
      <c r="A3" s="6" t="s">
        <v>1</v>
      </c>
      <c r="B3" s="6" t="s">
        <v>2</v>
      </c>
      <c r="C3" s="7" t="s">
        <v>3</v>
      </c>
      <c r="D3" s="7" t="s">
        <v>4</v>
      </c>
      <c r="E3" s="8" t="s">
        <v>5</v>
      </c>
      <c r="F3" s="9"/>
      <c r="G3" s="9"/>
      <c r="H3" s="9"/>
      <c r="I3" s="9"/>
      <c r="J3" s="9"/>
      <c r="K3" s="15"/>
      <c r="L3" s="15"/>
      <c r="M3" s="15"/>
      <c r="N3" s="15"/>
      <c r="O3" s="15"/>
      <c r="P3" s="15"/>
    </row>
    <row r="4" spans="1:16" x14ac:dyDescent="0.15">
      <c r="A4" s="16" t="s">
        <v>6</v>
      </c>
      <c r="B4" s="10" t="s">
        <v>7</v>
      </c>
      <c r="C4" s="11">
        <v>417.93</v>
      </c>
      <c r="D4" s="11">
        <v>2700</v>
      </c>
      <c r="E4" s="10" t="s">
        <v>8</v>
      </c>
      <c r="F4" s="9"/>
      <c r="G4" s="9"/>
      <c r="H4" s="9"/>
      <c r="I4" s="9"/>
      <c r="J4" s="9"/>
      <c r="K4" s="15"/>
      <c r="L4" s="15"/>
      <c r="M4" s="15"/>
      <c r="N4" s="15"/>
      <c r="O4" s="15"/>
      <c r="P4" s="15"/>
    </row>
    <row r="5" spans="1:16" x14ac:dyDescent="0.15">
      <c r="A5" s="17"/>
      <c r="B5" s="10" t="s">
        <v>9</v>
      </c>
      <c r="C5" s="11">
        <v>418.79</v>
      </c>
      <c r="D5" s="11">
        <v>2705.56</v>
      </c>
      <c r="E5" s="10"/>
      <c r="F5" s="9"/>
      <c r="G5" s="9"/>
      <c r="H5" s="9"/>
      <c r="I5" s="9"/>
      <c r="J5" s="9"/>
      <c r="K5" s="15"/>
      <c r="L5" s="15"/>
      <c r="M5" s="15"/>
      <c r="N5" s="15"/>
      <c r="O5" s="15"/>
      <c r="P5" s="15"/>
    </row>
    <row r="6" spans="1:16" x14ac:dyDescent="0.15">
      <c r="A6" s="17"/>
      <c r="B6" s="10" t="s">
        <v>10</v>
      </c>
      <c r="C6" s="11">
        <v>418.79</v>
      </c>
      <c r="D6" s="11">
        <v>2705.56</v>
      </c>
      <c r="E6" s="10"/>
      <c r="F6" s="9"/>
      <c r="G6" s="9"/>
      <c r="H6" s="9"/>
      <c r="I6" s="9"/>
      <c r="J6" s="9"/>
      <c r="K6" s="15"/>
      <c r="L6" s="15"/>
      <c r="M6" s="15"/>
      <c r="N6" s="15"/>
      <c r="O6" s="15"/>
      <c r="P6" s="15"/>
    </row>
    <row r="7" spans="1:16" x14ac:dyDescent="0.15">
      <c r="A7" s="18"/>
      <c r="B7" s="10" t="s">
        <v>11</v>
      </c>
      <c r="C7" s="11">
        <v>423.09</v>
      </c>
      <c r="D7" s="11">
        <v>2733.33</v>
      </c>
      <c r="E7" s="10"/>
      <c r="F7" s="9"/>
      <c r="G7" s="9"/>
      <c r="H7" s="9"/>
      <c r="I7" s="9"/>
      <c r="J7" s="9"/>
      <c r="K7" s="15"/>
      <c r="L7" s="15"/>
      <c r="M7" s="15"/>
      <c r="N7" s="15"/>
      <c r="O7" s="15"/>
      <c r="P7" s="15"/>
    </row>
    <row r="8" spans="1:16" x14ac:dyDescent="0.15">
      <c r="A8" s="16" t="s">
        <v>12</v>
      </c>
      <c r="B8" s="10" t="s">
        <v>7</v>
      </c>
      <c r="C8" s="11">
        <v>434.46</v>
      </c>
      <c r="D8" s="11">
        <v>2788.89</v>
      </c>
      <c r="E8" s="10"/>
      <c r="F8" s="9"/>
      <c r="G8" s="9"/>
      <c r="H8" s="9"/>
      <c r="I8" s="9"/>
      <c r="J8" s="9"/>
      <c r="K8" s="15"/>
      <c r="L8" s="15"/>
      <c r="M8" s="15"/>
      <c r="N8" s="15"/>
      <c r="O8" s="15"/>
      <c r="P8" s="15"/>
    </row>
    <row r="9" spans="1:16" x14ac:dyDescent="0.15">
      <c r="A9" s="17"/>
      <c r="B9" s="10" t="s">
        <v>9</v>
      </c>
      <c r="C9" s="11">
        <v>434.46</v>
      </c>
      <c r="D9" s="11">
        <v>2788.89</v>
      </c>
      <c r="E9" s="10"/>
      <c r="F9" s="9"/>
      <c r="G9" s="9"/>
      <c r="H9" s="9"/>
      <c r="I9" s="9"/>
      <c r="J9" s="9"/>
      <c r="K9" s="15"/>
      <c r="L9" s="15"/>
      <c r="M9" s="15"/>
      <c r="N9" s="15"/>
      <c r="O9" s="15"/>
      <c r="P9" s="15"/>
    </row>
    <row r="10" spans="1:16" x14ac:dyDescent="0.15">
      <c r="A10" s="17"/>
      <c r="B10" s="10" t="s">
        <v>10</v>
      </c>
      <c r="C10" s="11">
        <v>443.11</v>
      </c>
      <c r="D10" s="11">
        <v>2844.44</v>
      </c>
      <c r="E10" s="10"/>
      <c r="F10" s="9"/>
      <c r="G10" s="9"/>
      <c r="H10" s="9"/>
      <c r="I10" s="9"/>
      <c r="J10" s="9"/>
      <c r="K10" s="15"/>
      <c r="L10" s="15"/>
      <c r="M10" s="15"/>
      <c r="N10" s="15"/>
      <c r="O10" s="15"/>
      <c r="P10" s="15"/>
    </row>
    <row r="11" spans="1:16" x14ac:dyDescent="0.15">
      <c r="A11" s="18"/>
      <c r="B11" s="10" t="s">
        <v>11</v>
      </c>
      <c r="C11" s="11">
        <v>443.11</v>
      </c>
      <c r="D11" s="11">
        <v>2844.44</v>
      </c>
      <c r="E11" s="10"/>
      <c r="F11" s="9"/>
      <c r="G11" s="9"/>
      <c r="H11" s="9"/>
      <c r="I11" s="9"/>
      <c r="J11" s="9"/>
      <c r="K11" s="15"/>
      <c r="L11" s="15"/>
      <c r="M11" s="15"/>
      <c r="N11" s="15"/>
      <c r="O11" s="15"/>
      <c r="P11" s="15"/>
    </row>
    <row r="12" spans="1:16" x14ac:dyDescent="0.15">
      <c r="A12" s="16" t="s">
        <v>13</v>
      </c>
      <c r="B12" s="10" t="s">
        <v>7</v>
      </c>
      <c r="C12" s="11">
        <v>449.2</v>
      </c>
      <c r="D12" s="11">
        <v>2861.11</v>
      </c>
      <c r="E12" s="10"/>
      <c r="F12" s="9"/>
      <c r="G12" s="9"/>
      <c r="H12" s="9"/>
      <c r="I12" s="9"/>
      <c r="J12" s="9"/>
      <c r="K12" s="15"/>
      <c r="L12" s="15"/>
      <c r="M12" s="15"/>
      <c r="N12" s="15"/>
      <c r="O12" s="15"/>
      <c r="P12" s="15"/>
    </row>
    <row r="13" spans="1:16" x14ac:dyDescent="0.15">
      <c r="A13" s="17"/>
      <c r="B13" s="10" t="s">
        <v>9</v>
      </c>
      <c r="C13" s="11">
        <v>451.82</v>
      </c>
      <c r="D13" s="11">
        <v>2877.78</v>
      </c>
      <c r="E13" s="10"/>
      <c r="F13" s="9"/>
      <c r="G13" s="9"/>
      <c r="H13" s="9"/>
      <c r="I13" s="9"/>
      <c r="J13" s="9"/>
      <c r="K13" s="15"/>
      <c r="L13" s="15"/>
      <c r="M13" s="15"/>
      <c r="N13" s="15"/>
      <c r="O13" s="15"/>
      <c r="P13" s="15"/>
    </row>
    <row r="14" spans="1:16" x14ac:dyDescent="0.15">
      <c r="A14" s="17"/>
      <c r="B14" s="10" t="s">
        <v>10</v>
      </c>
      <c r="C14" s="11">
        <v>451.82</v>
      </c>
      <c r="D14" s="11">
        <v>2877.78</v>
      </c>
      <c r="E14" s="10"/>
      <c r="F14" s="9"/>
      <c r="G14" s="9"/>
      <c r="H14" s="9"/>
      <c r="I14" s="9"/>
      <c r="J14" s="9"/>
      <c r="K14" s="15"/>
      <c r="L14" s="15"/>
      <c r="M14" s="15"/>
      <c r="N14" s="15"/>
      <c r="O14" s="15"/>
      <c r="P14" s="15"/>
    </row>
    <row r="15" spans="1:16" x14ac:dyDescent="0.15">
      <c r="A15" s="17"/>
      <c r="B15" s="10" t="s">
        <v>11</v>
      </c>
      <c r="C15" s="11">
        <v>448.33</v>
      </c>
      <c r="D15" s="11">
        <v>2855.56</v>
      </c>
      <c r="E15" s="10"/>
      <c r="F15" s="9"/>
      <c r="G15" s="9"/>
      <c r="H15" s="9"/>
      <c r="I15" s="9"/>
      <c r="J15" s="9"/>
      <c r="K15" s="15"/>
      <c r="L15" s="15"/>
      <c r="M15" s="15"/>
      <c r="N15" s="15"/>
      <c r="O15" s="15"/>
      <c r="P15" s="15"/>
    </row>
    <row r="16" spans="1:16" x14ac:dyDescent="0.15">
      <c r="A16" s="18"/>
      <c r="B16" s="10" t="s">
        <v>14</v>
      </c>
      <c r="C16" s="11">
        <v>448.33</v>
      </c>
      <c r="D16" s="11">
        <v>2855.56</v>
      </c>
      <c r="E16" s="10"/>
      <c r="F16" s="9"/>
      <c r="G16" s="9"/>
      <c r="H16" s="9"/>
      <c r="I16" s="9"/>
      <c r="J16" s="9"/>
      <c r="K16" s="15"/>
      <c r="L16" s="15"/>
      <c r="M16" s="15"/>
      <c r="N16" s="15"/>
      <c r="O16" s="15"/>
      <c r="P16" s="15"/>
    </row>
    <row r="17" spans="1:16" x14ac:dyDescent="0.15">
      <c r="A17" s="19" t="s">
        <v>15</v>
      </c>
      <c r="B17" s="10" t="s">
        <v>7</v>
      </c>
      <c r="C17" s="11">
        <v>447.62</v>
      </c>
      <c r="D17" s="11">
        <v>2855.56</v>
      </c>
      <c r="E17" s="10" t="s">
        <v>16</v>
      </c>
      <c r="F17" s="9"/>
      <c r="G17" s="9"/>
      <c r="H17" s="9"/>
      <c r="I17" s="9"/>
      <c r="J17" s="9"/>
      <c r="K17" s="15"/>
      <c r="L17" s="15"/>
      <c r="M17" s="15"/>
      <c r="N17" s="15"/>
      <c r="O17" s="15"/>
      <c r="P17" s="15"/>
    </row>
    <row r="18" spans="1:16" x14ac:dyDescent="0.15">
      <c r="A18" s="20"/>
      <c r="B18" s="10" t="s">
        <v>9</v>
      </c>
      <c r="C18" s="11">
        <v>446.75</v>
      </c>
      <c r="D18" s="11">
        <v>2850</v>
      </c>
      <c r="E18" s="10"/>
      <c r="F18" s="9"/>
      <c r="G18" s="9"/>
      <c r="H18" s="9"/>
      <c r="I18" s="9"/>
      <c r="J18" s="9"/>
      <c r="K18" s="15"/>
      <c r="L18" s="15"/>
      <c r="M18" s="15"/>
      <c r="N18" s="15"/>
      <c r="O18" s="15"/>
      <c r="P18" s="15"/>
    </row>
    <row r="19" spans="1:16" x14ac:dyDescent="0.15">
      <c r="A19" s="20"/>
      <c r="B19" s="10" t="s">
        <v>10</v>
      </c>
      <c r="C19" s="11">
        <v>446.75</v>
      </c>
      <c r="D19" s="11">
        <v>2850</v>
      </c>
      <c r="E19" s="10"/>
      <c r="F19" s="9"/>
      <c r="G19" s="9"/>
      <c r="H19" s="9"/>
      <c r="I19" s="9"/>
      <c r="J19" s="9"/>
      <c r="K19" s="15"/>
      <c r="L19" s="15"/>
      <c r="M19" s="15"/>
      <c r="N19" s="15"/>
      <c r="O19" s="15"/>
      <c r="P19" s="15"/>
    </row>
    <row r="20" spans="1:16" x14ac:dyDescent="0.15">
      <c r="A20" s="21"/>
      <c r="B20" s="10" t="s">
        <v>11</v>
      </c>
      <c r="C20" s="11">
        <v>446.75</v>
      </c>
      <c r="D20" s="11">
        <v>2850</v>
      </c>
      <c r="E20" s="10" t="s">
        <v>16</v>
      </c>
      <c r="F20" s="9"/>
      <c r="G20" s="9"/>
      <c r="H20" s="9"/>
      <c r="I20" s="9"/>
      <c r="J20" s="9"/>
      <c r="K20" s="15"/>
      <c r="L20" s="15"/>
      <c r="M20" s="15"/>
      <c r="N20" s="15"/>
      <c r="O20" s="15"/>
      <c r="P20" s="15"/>
    </row>
    <row r="21" spans="1:16" x14ac:dyDescent="0.15">
      <c r="A21" s="19" t="s">
        <v>17</v>
      </c>
      <c r="B21" s="10" t="s">
        <v>7</v>
      </c>
      <c r="C21" s="11" t="s">
        <v>18</v>
      </c>
      <c r="D21" s="11" t="s">
        <v>19</v>
      </c>
      <c r="E21" s="10" t="s">
        <v>20</v>
      </c>
      <c r="F21" s="9"/>
      <c r="G21" s="9"/>
      <c r="H21" s="9"/>
      <c r="I21" s="9"/>
      <c r="J21" s="9"/>
      <c r="K21" s="15"/>
      <c r="L21" s="15"/>
      <c r="M21" s="15"/>
      <c r="N21" s="15"/>
      <c r="O21" s="15"/>
      <c r="P21" s="15"/>
    </row>
    <row r="22" spans="1:16" x14ac:dyDescent="0.15">
      <c r="A22" s="20"/>
      <c r="B22" s="10" t="s">
        <v>9</v>
      </c>
      <c r="C22" s="11">
        <f>D22/6.358</f>
        <v>448.25416797735141</v>
      </c>
      <c r="D22" s="11">
        <v>2850</v>
      </c>
      <c r="E22" s="10"/>
      <c r="F22" s="9"/>
      <c r="G22" s="9"/>
      <c r="H22" s="9"/>
      <c r="I22" s="9"/>
      <c r="J22" s="9"/>
      <c r="K22" s="15"/>
      <c r="L22" s="15"/>
      <c r="M22" s="15"/>
      <c r="N22" s="15"/>
      <c r="O22" s="15"/>
      <c r="P22" s="15"/>
    </row>
    <row r="23" spans="1:16" x14ac:dyDescent="0.15">
      <c r="A23" s="20"/>
      <c r="B23" s="10" t="s">
        <v>10</v>
      </c>
      <c r="C23" s="11">
        <f>D23/6.358</f>
        <v>448.25416797735141</v>
      </c>
      <c r="D23" s="11">
        <v>2850</v>
      </c>
      <c r="E23" s="10"/>
      <c r="F23" s="9"/>
      <c r="G23" s="9"/>
      <c r="H23" s="9"/>
      <c r="I23" s="9"/>
      <c r="J23" s="9"/>
      <c r="K23" s="15"/>
      <c r="L23" s="15"/>
      <c r="M23" s="15"/>
      <c r="N23" s="15"/>
      <c r="O23" s="15"/>
      <c r="P23" s="15"/>
    </row>
    <row r="24" spans="1:16" x14ac:dyDescent="0.15">
      <c r="A24" s="21"/>
      <c r="B24" s="10" t="s">
        <v>11</v>
      </c>
      <c r="C24" s="11">
        <f>D24/6.358</f>
        <v>448.25416797735141</v>
      </c>
      <c r="D24" s="11">
        <v>2850</v>
      </c>
      <c r="E24" s="10" t="s">
        <v>16</v>
      </c>
      <c r="F24" s="9"/>
      <c r="G24" s="9"/>
      <c r="H24" s="9"/>
      <c r="I24" s="9"/>
      <c r="J24" s="9"/>
      <c r="K24" s="15"/>
      <c r="L24" s="15"/>
      <c r="M24" s="15"/>
      <c r="N24" s="15"/>
      <c r="O24" s="15"/>
      <c r="P24" s="15"/>
    </row>
    <row r="25" spans="1:16" x14ac:dyDescent="0.15">
      <c r="A25" s="22" t="s">
        <v>21</v>
      </c>
      <c r="B25" s="10" t="s">
        <v>7</v>
      </c>
      <c r="C25" s="11">
        <f>D25/6.3014</f>
        <v>447.87190148221026</v>
      </c>
      <c r="D25" s="11">
        <v>2822.22</v>
      </c>
      <c r="E25" s="10"/>
      <c r="F25" s="9"/>
      <c r="G25" s="9"/>
      <c r="H25" s="9"/>
      <c r="I25" s="9"/>
      <c r="J25" s="9"/>
      <c r="K25" s="15"/>
      <c r="L25" s="15"/>
      <c r="M25" s="15"/>
      <c r="N25" s="15"/>
      <c r="O25" s="15"/>
      <c r="P25" s="15"/>
    </row>
    <row r="26" spans="1:16" x14ac:dyDescent="0.15">
      <c r="A26" s="23"/>
      <c r="B26" s="10" t="s">
        <v>9</v>
      </c>
      <c r="C26" s="11">
        <f>D26/6.3014</f>
        <v>414.0175199162091</v>
      </c>
      <c r="D26" s="11">
        <v>2608.89</v>
      </c>
      <c r="E26" s="10"/>
      <c r="F26" s="9"/>
      <c r="G26" s="9"/>
      <c r="H26" s="9"/>
      <c r="I26" s="9"/>
      <c r="J26" s="9"/>
      <c r="K26" s="15"/>
      <c r="L26" s="15"/>
      <c r="M26" s="15"/>
      <c r="N26" s="15"/>
      <c r="O26" s="15"/>
      <c r="P26" s="15"/>
    </row>
    <row r="27" spans="1:16" x14ac:dyDescent="0.15">
      <c r="A27" s="23"/>
      <c r="B27" s="10" t="s">
        <v>10</v>
      </c>
      <c r="C27" s="11">
        <f>D27/6.3014</f>
        <v>413.48906592185864</v>
      </c>
      <c r="D27" s="11">
        <v>2605.56</v>
      </c>
      <c r="E27" s="10"/>
      <c r="F27" s="9"/>
      <c r="G27" s="9"/>
      <c r="H27" s="9"/>
      <c r="I27" s="9"/>
      <c r="J27" s="9"/>
      <c r="K27" s="15"/>
      <c r="L27" s="15"/>
      <c r="M27" s="15"/>
      <c r="N27" s="15"/>
      <c r="O27" s="15"/>
      <c r="P27" s="15"/>
    </row>
    <row r="28" spans="1:16" x14ac:dyDescent="0.15">
      <c r="A28" s="23"/>
      <c r="B28" s="10" t="s">
        <v>11</v>
      </c>
      <c r="C28" s="11">
        <f>D28/6.3014</f>
        <v>408.19817818262607</v>
      </c>
      <c r="D28" s="11">
        <v>2572.2199999999998</v>
      </c>
      <c r="E28" s="10"/>
      <c r="F28" s="9"/>
      <c r="G28" s="9"/>
      <c r="H28" s="9"/>
      <c r="I28" s="9"/>
      <c r="J28" s="9"/>
      <c r="K28" s="15"/>
      <c r="L28" s="15"/>
      <c r="M28" s="15"/>
      <c r="N28" s="15"/>
      <c r="O28" s="15"/>
      <c r="P28" s="15"/>
    </row>
    <row r="29" spans="1:16" x14ac:dyDescent="0.15">
      <c r="A29" s="24" t="s">
        <v>22</v>
      </c>
      <c r="B29" s="10" t="s">
        <v>7</v>
      </c>
      <c r="C29" s="11">
        <f>D29/6.3509</f>
        <v>405.45434505345696</v>
      </c>
      <c r="D29" s="11">
        <v>2575</v>
      </c>
      <c r="E29" s="10"/>
      <c r="F29" s="9"/>
      <c r="G29" s="9"/>
      <c r="H29" s="9"/>
      <c r="I29" s="9"/>
      <c r="J29" s="9"/>
      <c r="K29" s="15"/>
      <c r="L29" s="15"/>
      <c r="M29" s="15"/>
      <c r="N29" s="15"/>
      <c r="O29" s="15"/>
      <c r="P29" s="15"/>
    </row>
    <row r="30" spans="1:16" x14ac:dyDescent="0.15">
      <c r="A30" s="25"/>
      <c r="B30" s="10" t="s">
        <v>9</v>
      </c>
      <c r="C30" s="11">
        <f>D30/6.3509</f>
        <v>401.08016186682198</v>
      </c>
      <c r="D30" s="11">
        <v>2547.2199999999998</v>
      </c>
      <c r="E30" s="10"/>
      <c r="F30" s="9"/>
      <c r="G30" s="9"/>
      <c r="H30" s="9"/>
      <c r="I30" s="9"/>
      <c r="J30" s="9"/>
      <c r="K30" s="15"/>
      <c r="L30" s="15"/>
      <c r="M30" s="15"/>
      <c r="N30" s="15"/>
      <c r="O30" s="15"/>
      <c r="P30" s="15"/>
    </row>
    <row r="31" spans="1:16" x14ac:dyDescent="0.15">
      <c r="A31" s="25"/>
      <c r="B31" s="10" t="s">
        <v>10</v>
      </c>
      <c r="C31" s="11">
        <f>D31/6.3509</f>
        <v>404.57887858413767</v>
      </c>
      <c r="D31" s="11">
        <v>2569.44</v>
      </c>
      <c r="E31" s="10"/>
      <c r="F31" s="9"/>
      <c r="G31" s="9"/>
      <c r="H31" s="9"/>
      <c r="I31" s="9"/>
      <c r="J31" s="9"/>
      <c r="K31" s="15"/>
      <c r="L31" s="15"/>
      <c r="M31" s="15"/>
      <c r="N31" s="15"/>
      <c r="O31" s="15"/>
      <c r="P31" s="15"/>
    </row>
    <row r="32" spans="1:16" x14ac:dyDescent="0.15">
      <c r="A32" s="25"/>
      <c r="B32" s="10" t="s">
        <v>11</v>
      </c>
      <c r="C32" s="11">
        <f>D32/6.3509</f>
        <v>405.01661181879729</v>
      </c>
      <c r="D32" s="11">
        <v>2572.2199999999998</v>
      </c>
      <c r="E32" s="10"/>
      <c r="F32" s="9"/>
      <c r="G32" s="9"/>
      <c r="H32" s="9"/>
      <c r="I32" s="9"/>
      <c r="J32" s="9"/>
      <c r="K32" s="15"/>
      <c r="L32" s="15"/>
      <c r="M32" s="15"/>
      <c r="N32" s="15"/>
      <c r="O32" s="15"/>
      <c r="P32" s="15"/>
    </row>
    <row r="33" spans="1:16" x14ac:dyDescent="0.15">
      <c r="A33" s="26"/>
      <c r="B33" s="10" t="s">
        <v>14</v>
      </c>
      <c r="C33" s="11">
        <f>D33/6.3509</f>
        <v>406.76597017745513</v>
      </c>
      <c r="D33" s="11">
        <v>2583.33</v>
      </c>
      <c r="E33" s="10"/>
      <c r="F33" s="9"/>
      <c r="G33" s="9"/>
      <c r="H33" s="9"/>
      <c r="I33" s="9"/>
      <c r="J33" s="9"/>
      <c r="K33" s="15"/>
      <c r="L33" s="15"/>
      <c r="M33" s="15"/>
      <c r="N33" s="15"/>
      <c r="O33" s="15"/>
      <c r="P33" s="15"/>
    </row>
    <row r="34" spans="1:16" x14ac:dyDescent="0.15">
      <c r="A34" s="27">
        <v>44682</v>
      </c>
      <c r="B34" s="10" t="s">
        <v>7</v>
      </c>
      <c r="C34" s="11">
        <f>D34/6.5672</f>
        <v>395.90693141673773</v>
      </c>
      <c r="D34" s="11">
        <v>2600</v>
      </c>
      <c r="E34" s="10"/>
      <c r="F34" s="9"/>
      <c r="G34" s="9"/>
      <c r="H34" s="9"/>
      <c r="I34" s="9"/>
      <c r="J34" s="9"/>
      <c r="K34" s="15"/>
      <c r="L34" s="15"/>
      <c r="M34" s="15"/>
      <c r="N34" s="15"/>
      <c r="O34" s="15"/>
      <c r="P34" s="15"/>
    </row>
    <row r="35" spans="1:16" x14ac:dyDescent="0.15">
      <c r="A35" s="27"/>
      <c r="B35" s="10" t="s">
        <v>9</v>
      </c>
      <c r="C35" s="11">
        <f>D35/6.5672</f>
        <v>398.44530393470586</v>
      </c>
      <c r="D35" s="11">
        <v>2616.67</v>
      </c>
      <c r="E35" s="10"/>
      <c r="F35" s="9"/>
      <c r="G35" s="9"/>
      <c r="H35" s="9"/>
      <c r="I35" s="9"/>
      <c r="J35" s="9"/>
      <c r="K35" s="15"/>
      <c r="L35" s="15"/>
      <c r="M35" s="15"/>
      <c r="N35" s="15"/>
      <c r="O35" s="15"/>
      <c r="P35" s="15"/>
    </row>
    <row r="36" spans="1:16" x14ac:dyDescent="0.15">
      <c r="A36" s="27"/>
      <c r="B36" s="10" t="s">
        <v>10</v>
      </c>
      <c r="C36" s="11">
        <f>D36/6.5672</f>
        <v>400.13704470702891</v>
      </c>
      <c r="D36" s="11">
        <v>2627.78</v>
      </c>
      <c r="E36" s="10"/>
      <c r="F36" s="9"/>
      <c r="G36" s="9"/>
      <c r="H36" s="9"/>
      <c r="I36" s="9"/>
      <c r="J36" s="9"/>
      <c r="K36" s="15"/>
      <c r="L36" s="15"/>
      <c r="M36" s="15"/>
      <c r="N36" s="15"/>
      <c r="O36" s="15"/>
      <c r="P36" s="15"/>
    </row>
    <row r="37" spans="1:16" x14ac:dyDescent="0.15">
      <c r="A37" s="27"/>
      <c r="B37" s="10" t="s">
        <v>11</v>
      </c>
      <c r="C37" s="11">
        <f>D37/6.5672</f>
        <v>400.98215373370692</v>
      </c>
      <c r="D37" s="11">
        <v>2633.33</v>
      </c>
      <c r="E37" s="10"/>
      <c r="F37" s="9"/>
      <c r="G37" s="9"/>
      <c r="H37" s="9"/>
      <c r="I37" s="9"/>
      <c r="J37" s="9"/>
      <c r="K37" s="15"/>
      <c r="L37" s="15"/>
      <c r="M37" s="15"/>
      <c r="N37" s="15"/>
      <c r="O37" s="15"/>
      <c r="P37" s="15"/>
    </row>
    <row r="38" spans="1:16" x14ac:dyDescent="0.15">
      <c r="A38" s="27">
        <v>44713</v>
      </c>
      <c r="B38" s="10" t="s">
        <v>7</v>
      </c>
      <c r="C38" s="11">
        <f>D38/6.6651</f>
        <v>398.92724790325724</v>
      </c>
      <c r="D38" s="11">
        <v>2658.89</v>
      </c>
      <c r="E38" s="10" t="s">
        <v>23</v>
      </c>
      <c r="F38" s="9"/>
      <c r="G38" s="9"/>
      <c r="H38" s="9"/>
      <c r="I38" s="9"/>
      <c r="J38" s="9"/>
      <c r="K38" s="15"/>
      <c r="L38" s="15"/>
      <c r="M38" s="15"/>
      <c r="N38" s="15"/>
      <c r="O38" s="15"/>
      <c r="P38" s="15"/>
    </row>
    <row r="39" spans="1:16" x14ac:dyDescent="0.15">
      <c r="A39" s="27"/>
      <c r="B39" s="10" t="s">
        <v>9</v>
      </c>
      <c r="C39" s="11">
        <f>D39/6.6651</f>
        <v>399.26032617665152</v>
      </c>
      <c r="D39" s="11">
        <v>2661.11</v>
      </c>
      <c r="E39" s="10"/>
      <c r="F39" s="9"/>
      <c r="G39" s="9"/>
      <c r="H39" s="9"/>
      <c r="I39" s="9"/>
      <c r="J39" s="9"/>
      <c r="K39" s="15"/>
      <c r="L39" s="15"/>
      <c r="M39" s="15"/>
      <c r="N39" s="15"/>
      <c r="O39" s="15"/>
      <c r="P39" s="15"/>
    </row>
    <row r="40" spans="1:16" x14ac:dyDescent="0.15">
      <c r="A40" s="27"/>
      <c r="B40" s="10" t="s">
        <v>10</v>
      </c>
      <c r="C40" s="11">
        <f>D40/6.6651</f>
        <v>399.26182652923438</v>
      </c>
      <c r="D40" s="11">
        <v>2661.12</v>
      </c>
      <c r="E40" s="10"/>
      <c r="F40" s="9"/>
      <c r="G40" s="9"/>
      <c r="H40" s="9"/>
      <c r="I40" s="9"/>
      <c r="J40" s="9"/>
      <c r="K40" s="15"/>
      <c r="L40" s="15"/>
      <c r="M40" s="15"/>
      <c r="N40" s="15"/>
      <c r="O40" s="15"/>
      <c r="P40" s="15"/>
    </row>
    <row r="41" spans="1:16" x14ac:dyDescent="0.15">
      <c r="A41" s="27"/>
      <c r="B41" s="10" t="s">
        <v>11</v>
      </c>
      <c r="C41" s="11">
        <f>D41/6.6651</f>
        <v>399.26182652923438</v>
      </c>
      <c r="D41" s="11">
        <v>2661.12</v>
      </c>
      <c r="E41" s="10" t="s">
        <v>16</v>
      </c>
      <c r="F41" s="9"/>
      <c r="G41" s="9"/>
      <c r="H41" s="9"/>
      <c r="I41" s="9"/>
      <c r="J41" s="9"/>
      <c r="K41" s="15"/>
      <c r="L41" s="15"/>
      <c r="M41" s="15"/>
      <c r="N41" s="15"/>
      <c r="O41" s="15"/>
      <c r="P41" s="15"/>
    </row>
    <row r="42" spans="1:16" x14ac:dyDescent="0.15">
      <c r="A42" s="27"/>
      <c r="B42" s="10" t="s">
        <v>14</v>
      </c>
      <c r="C42" s="11">
        <f>D42/6.6651</f>
        <v>399.26032617665152</v>
      </c>
      <c r="D42" s="11">
        <v>2661.11</v>
      </c>
      <c r="E42" s="10"/>
      <c r="F42" s="9"/>
      <c r="G42" s="9"/>
      <c r="H42" s="9"/>
      <c r="I42" s="9"/>
      <c r="J42" s="9"/>
      <c r="K42" s="15"/>
      <c r="L42" s="15"/>
      <c r="M42" s="15"/>
      <c r="N42" s="15"/>
      <c r="O42" s="15"/>
      <c r="P42" s="15"/>
    </row>
    <row r="43" spans="1:16" x14ac:dyDescent="0.15">
      <c r="A43" s="27">
        <v>44743</v>
      </c>
      <c r="B43" s="10" t="s">
        <v>7</v>
      </c>
      <c r="C43" s="11">
        <f>D43/6.6863</f>
        <v>402.14917069231115</v>
      </c>
      <c r="D43" s="11">
        <v>2688.89</v>
      </c>
      <c r="E43" s="10"/>
      <c r="F43" s="9"/>
      <c r="G43" s="9"/>
      <c r="H43" s="9"/>
      <c r="I43" s="9"/>
      <c r="J43" s="9"/>
      <c r="K43" s="15"/>
      <c r="L43" s="15"/>
      <c r="M43" s="15"/>
      <c r="N43" s="15"/>
      <c r="O43" s="15"/>
      <c r="P43" s="15"/>
    </row>
    <row r="44" spans="1:16" x14ac:dyDescent="0.15">
      <c r="A44" s="27"/>
      <c r="B44" s="10" t="s">
        <v>9</v>
      </c>
      <c r="C44" s="11">
        <f>D44/6.6863</f>
        <v>402.14917069231115</v>
      </c>
      <c r="D44" s="11">
        <v>2688.89</v>
      </c>
      <c r="E44" s="10"/>
      <c r="F44" s="9"/>
      <c r="G44" s="9"/>
      <c r="H44" s="9"/>
      <c r="I44" s="9"/>
      <c r="J44" s="9"/>
      <c r="K44" s="15"/>
      <c r="L44" s="15"/>
      <c r="M44" s="15"/>
      <c r="N44" s="15"/>
      <c r="O44" s="15"/>
      <c r="P44" s="15"/>
    </row>
    <row r="45" spans="1:16" x14ac:dyDescent="0.15">
      <c r="A45" s="27"/>
      <c r="B45" s="10" t="s">
        <v>10</v>
      </c>
      <c r="C45" s="11">
        <f>D45/6.6863</f>
        <v>403.81077726096646</v>
      </c>
      <c r="D45" s="11">
        <v>2700</v>
      </c>
      <c r="E45" s="10"/>
      <c r="F45" s="9"/>
      <c r="G45" s="9"/>
      <c r="H45" s="9"/>
      <c r="I45" s="9"/>
      <c r="J45" s="9"/>
      <c r="K45" s="15"/>
      <c r="L45" s="15"/>
      <c r="M45" s="15"/>
      <c r="N45" s="15"/>
      <c r="O45" s="15"/>
      <c r="P45" s="15"/>
    </row>
    <row r="46" spans="1:16" x14ac:dyDescent="0.15">
      <c r="A46" s="27"/>
      <c r="B46" s="10" t="s">
        <v>11</v>
      </c>
      <c r="C46" s="11">
        <f>D46/6.6863</f>
        <v>403.81077726096646</v>
      </c>
      <c r="D46" s="11">
        <v>2700</v>
      </c>
      <c r="E46" s="10" t="s">
        <v>16</v>
      </c>
      <c r="F46" s="9"/>
      <c r="G46" s="9"/>
      <c r="H46" s="9"/>
      <c r="I46" s="9"/>
      <c r="J46" s="9"/>
      <c r="K46" s="15"/>
      <c r="L46" s="15"/>
      <c r="M46" s="15"/>
      <c r="N46" s="15"/>
      <c r="O46" s="15"/>
      <c r="P46" s="15"/>
    </row>
    <row r="47" spans="1:16" x14ac:dyDescent="0.15">
      <c r="A47" s="28">
        <v>44774</v>
      </c>
      <c r="B47" s="10" t="s">
        <v>7</v>
      </c>
      <c r="C47" s="11">
        <f>D47/6.7467</f>
        <v>405.13584419049312</v>
      </c>
      <c r="D47" s="11">
        <v>2733.33</v>
      </c>
      <c r="E47" s="10"/>
      <c r="F47" s="9"/>
      <c r="G47" s="9"/>
      <c r="H47" s="9"/>
      <c r="I47" s="9"/>
      <c r="J47" s="9"/>
      <c r="K47" s="15"/>
      <c r="L47" s="15"/>
      <c r="M47" s="15"/>
      <c r="N47" s="15"/>
      <c r="O47" s="15"/>
      <c r="P47" s="15"/>
    </row>
    <row r="48" spans="1:16" x14ac:dyDescent="0.15">
      <c r="A48" s="29"/>
      <c r="B48" s="10" t="s">
        <v>9</v>
      </c>
      <c r="C48" s="11">
        <f>D48/6.7467</f>
        <v>408.53306060740806</v>
      </c>
      <c r="D48" s="11">
        <v>2756.25</v>
      </c>
      <c r="E48" s="10"/>
      <c r="F48" s="9"/>
      <c r="G48" s="9"/>
      <c r="H48" s="9"/>
      <c r="I48" s="9"/>
      <c r="J48" s="9"/>
      <c r="K48" s="15"/>
      <c r="L48" s="15"/>
      <c r="M48" s="15"/>
      <c r="N48" s="15"/>
      <c r="O48" s="15"/>
      <c r="P48" s="15"/>
    </row>
    <row r="49" spans="1:16" x14ac:dyDescent="0.15">
      <c r="A49" s="29"/>
      <c r="B49" s="10" t="s">
        <v>10</v>
      </c>
      <c r="C49" s="11">
        <f>D49/6.7467</f>
        <v>410.38581825188612</v>
      </c>
      <c r="D49" s="11">
        <v>2768.75</v>
      </c>
      <c r="E49" s="10"/>
      <c r="F49" s="9"/>
      <c r="G49" s="9"/>
      <c r="H49" s="9"/>
      <c r="I49" s="9"/>
      <c r="J49" s="9"/>
      <c r="K49" s="15"/>
      <c r="L49" s="15"/>
      <c r="M49" s="15"/>
      <c r="N49" s="15"/>
      <c r="O49" s="15"/>
      <c r="P49" s="15"/>
    </row>
    <row r="50" spans="1:16" x14ac:dyDescent="0.15">
      <c r="A50" s="30"/>
      <c r="B50" s="10" t="s">
        <v>11</v>
      </c>
      <c r="C50" s="11">
        <f>D50/6.7467</f>
        <v>410.38581825188612</v>
      </c>
      <c r="D50" s="11">
        <v>2768.75</v>
      </c>
      <c r="E50" s="10"/>
      <c r="F50" s="9"/>
      <c r="G50" s="9"/>
      <c r="H50" s="9"/>
      <c r="I50" s="9"/>
      <c r="J50" s="9"/>
      <c r="K50" s="15"/>
      <c r="L50" s="15"/>
      <c r="M50" s="15"/>
      <c r="N50" s="15"/>
      <c r="O50" s="15"/>
      <c r="P50" s="15"/>
    </row>
    <row r="51" spans="1:16" x14ac:dyDescent="0.15">
      <c r="A51" s="27">
        <v>44805</v>
      </c>
      <c r="B51" s="10" t="s">
        <v>7</v>
      </c>
      <c r="C51" s="11">
        <f>D51/6.8821</f>
        <v>402.31179436509206</v>
      </c>
      <c r="D51" s="11">
        <v>2768.75</v>
      </c>
      <c r="E51" s="10"/>
      <c r="F51" s="9"/>
      <c r="G51" s="9"/>
      <c r="H51" s="9"/>
      <c r="I51" s="9"/>
      <c r="J51" s="9"/>
      <c r="K51" s="15"/>
      <c r="L51" s="15"/>
      <c r="M51" s="15"/>
      <c r="N51" s="15"/>
      <c r="O51" s="15"/>
      <c r="P51" s="15"/>
    </row>
    <row r="52" spans="1:16" x14ac:dyDescent="0.15">
      <c r="A52" s="27"/>
      <c r="B52" s="10" t="s">
        <v>9</v>
      </c>
      <c r="C52" s="11">
        <f>D52/6.8821</f>
        <v>402.31179436509206</v>
      </c>
      <c r="D52" s="11">
        <v>2768.75</v>
      </c>
      <c r="E52" s="10" t="s">
        <v>16</v>
      </c>
      <c r="F52" s="9"/>
      <c r="G52" s="9"/>
      <c r="H52" s="9"/>
      <c r="I52" s="9"/>
      <c r="J52" s="9"/>
      <c r="K52" s="15"/>
      <c r="L52" s="15"/>
      <c r="M52" s="15"/>
      <c r="N52" s="15"/>
      <c r="O52" s="15"/>
      <c r="P52" s="15"/>
    </row>
    <row r="53" spans="1:16" x14ac:dyDescent="0.15">
      <c r="A53" s="27"/>
      <c r="B53" s="10" t="s">
        <v>10</v>
      </c>
      <c r="C53" s="11">
        <f>D53/6.8821</f>
        <v>404.12810043446041</v>
      </c>
      <c r="D53" s="11">
        <v>2781.25</v>
      </c>
      <c r="E53" s="10"/>
      <c r="F53" s="9"/>
      <c r="G53" s="9"/>
      <c r="H53" s="9"/>
      <c r="I53" s="9"/>
      <c r="J53" s="9"/>
      <c r="K53" s="15"/>
      <c r="L53" s="15"/>
      <c r="M53" s="15"/>
      <c r="N53" s="15"/>
      <c r="O53" s="15"/>
      <c r="P53" s="15"/>
    </row>
    <row r="54" spans="1:16" ht="13.5" customHeight="1" x14ac:dyDescent="0.15">
      <c r="A54" s="31" t="s">
        <v>24</v>
      </c>
      <c r="B54" s="31"/>
      <c r="C54" s="31"/>
      <c r="D54" s="31"/>
      <c r="E54" s="12"/>
      <c r="F54" s="9"/>
      <c r="G54" s="9"/>
      <c r="H54" s="9"/>
      <c r="I54" s="9"/>
      <c r="J54" s="9"/>
      <c r="K54" s="9"/>
      <c r="L54" s="15"/>
      <c r="M54" s="15"/>
    </row>
    <row r="55" spans="1:16" x14ac:dyDescent="0.15">
      <c r="A55" s="31"/>
      <c r="B55" s="31"/>
      <c r="C55" s="31"/>
      <c r="D55" s="31"/>
      <c r="E55" s="13"/>
      <c r="F55" s="9"/>
      <c r="G55" s="9"/>
      <c r="H55" s="9"/>
      <c r="I55" s="9"/>
      <c r="J55" s="9"/>
      <c r="K55" s="9"/>
      <c r="L55" s="15"/>
      <c r="M55" s="15"/>
    </row>
    <row r="56" spans="1:16" x14ac:dyDescent="0.15">
      <c r="B56" s="9"/>
      <c r="C56" s="13"/>
      <c r="D56" s="13"/>
      <c r="E56" s="13"/>
      <c r="F56" s="9"/>
      <c r="G56" s="9"/>
      <c r="H56" s="9"/>
      <c r="I56" s="9"/>
      <c r="J56" s="9"/>
      <c r="K56" s="9"/>
      <c r="L56" s="15"/>
      <c r="M56" s="15"/>
    </row>
    <row r="57" spans="1:16" x14ac:dyDescent="0.15">
      <c r="B57" s="9"/>
      <c r="C57" s="13"/>
      <c r="D57" s="13"/>
      <c r="E57" s="13"/>
      <c r="F57" s="9"/>
      <c r="G57" s="9"/>
      <c r="H57" s="9"/>
      <c r="I57" s="9"/>
      <c r="J57" s="9"/>
      <c r="K57" s="9"/>
      <c r="L57" s="15"/>
      <c r="M57" s="15"/>
    </row>
    <row r="58" spans="1:16" x14ac:dyDescent="0.15">
      <c r="B58" s="9"/>
      <c r="C58" s="13"/>
      <c r="D58" s="13"/>
      <c r="E58" s="14"/>
      <c r="F58" s="9"/>
      <c r="G58" s="9"/>
      <c r="H58" s="9"/>
      <c r="I58" s="9"/>
      <c r="J58" s="9"/>
      <c r="K58" s="9"/>
      <c r="L58" s="15"/>
      <c r="M58" s="15"/>
    </row>
    <row r="59" spans="1:16" x14ac:dyDescent="0.15">
      <c r="B59" s="9"/>
      <c r="C59" s="13"/>
      <c r="D59" s="13"/>
      <c r="E59" s="13"/>
      <c r="F59" s="9"/>
      <c r="G59" s="9"/>
      <c r="H59" s="9"/>
      <c r="I59" s="9"/>
      <c r="J59" s="9"/>
      <c r="K59" s="9"/>
      <c r="L59" s="15"/>
      <c r="M59" s="15"/>
    </row>
    <row r="60" spans="1:16" x14ac:dyDescent="0.15">
      <c r="B60" s="9"/>
      <c r="C60" s="13"/>
      <c r="D60" s="13"/>
      <c r="E60" s="9"/>
      <c r="F60" s="9"/>
      <c r="G60" s="9"/>
      <c r="H60" s="9"/>
      <c r="I60" s="9"/>
      <c r="J60" s="9"/>
      <c r="K60" s="9"/>
      <c r="L60" s="9"/>
      <c r="M60" s="15"/>
    </row>
    <row r="61" spans="1:16" x14ac:dyDescent="0.15">
      <c r="B61" s="9"/>
      <c r="C61" s="13"/>
      <c r="D61" s="13"/>
      <c r="E61" s="9"/>
      <c r="F61" s="9"/>
      <c r="G61" s="9"/>
      <c r="H61" s="9"/>
      <c r="I61" s="9"/>
      <c r="J61" s="9"/>
      <c r="K61" s="9"/>
      <c r="L61" s="15"/>
      <c r="M61" s="15"/>
    </row>
    <row r="62" spans="1:16" x14ac:dyDescent="0.15">
      <c r="B62" s="9"/>
      <c r="C62" s="13"/>
      <c r="D62" s="13"/>
      <c r="E62" s="9"/>
      <c r="F62" s="9"/>
      <c r="G62" s="9"/>
      <c r="H62" s="9"/>
      <c r="I62" s="9"/>
      <c r="J62" s="9"/>
      <c r="K62" s="9"/>
      <c r="L62" s="15"/>
      <c r="M62" s="15"/>
    </row>
    <row r="63" spans="1:16" x14ac:dyDescent="0.15">
      <c r="B63" s="9"/>
      <c r="C63" s="13"/>
      <c r="D63" s="13"/>
      <c r="E63" s="9"/>
      <c r="F63" s="9"/>
      <c r="G63" s="9"/>
      <c r="H63" s="9"/>
      <c r="I63" s="9"/>
      <c r="J63" s="9"/>
      <c r="K63" s="9"/>
      <c r="L63" s="9"/>
      <c r="M63" s="15"/>
    </row>
    <row r="64" spans="1:16" x14ac:dyDescent="0.15">
      <c r="B64" s="9"/>
      <c r="C64" s="13"/>
      <c r="D64" s="13"/>
      <c r="E64" s="9"/>
      <c r="F64" s="9"/>
      <c r="G64" s="9"/>
      <c r="H64" s="9"/>
      <c r="I64" s="9"/>
      <c r="J64" s="9"/>
      <c r="K64" s="9"/>
      <c r="L64" s="9"/>
      <c r="M64" s="15"/>
    </row>
    <row r="65" spans="2:13" x14ac:dyDescent="0.15">
      <c r="B65" s="9"/>
      <c r="C65" s="13"/>
      <c r="D65" s="13"/>
      <c r="E65" s="9"/>
      <c r="F65" s="9"/>
      <c r="G65" s="9"/>
      <c r="H65" s="9"/>
      <c r="I65" s="9"/>
      <c r="J65" s="9"/>
      <c r="K65" s="9"/>
      <c r="L65" s="9"/>
      <c r="M65" s="15"/>
    </row>
    <row r="66" spans="2:13" x14ac:dyDescent="0.15">
      <c r="B66" s="9"/>
      <c r="C66" s="13"/>
      <c r="D66" s="13"/>
      <c r="E66" s="9"/>
      <c r="F66" s="9"/>
      <c r="G66" s="9"/>
      <c r="H66" s="9"/>
      <c r="I66" s="9"/>
      <c r="J66" s="9"/>
      <c r="K66" s="9"/>
      <c r="L66" s="9"/>
      <c r="M66" s="15"/>
    </row>
    <row r="67" spans="2:13" x14ac:dyDescent="0.15">
      <c r="B67" s="9"/>
      <c r="C67" s="13"/>
      <c r="D67" s="13"/>
      <c r="E67" s="9"/>
      <c r="F67" s="9"/>
      <c r="G67" s="9"/>
      <c r="H67" s="9"/>
      <c r="I67" s="9"/>
      <c r="J67" s="9"/>
      <c r="K67" s="9"/>
      <c r="L67" s="9"/>
      <c r="M67" s="15"/>
    </row>
    <row r="68" spans="2:13" x14ac:dyDescent="0.15">
      <c r="B68" s="9"/>
      <c r="C68" s="13"/>
      <c r="D68" s="13"/>
      <c r="E68" s="9"/>
      <c r="F68" s="9"/>
      <c r="G68" s="9"/>
      <c r="H68" s="9"/>
      <c r="I68" s="9"/>
      <c r="J68" s="9"/>
      <c r="K68" s="9"/>
      <c r="L68" s="9"/>
      <c r="M68" s="15"/>
    </row>
    <row r="69" spans="2:13" x14ac:dyDescent="0.15">
      <c r="B69" s="9"/>
      <c r="C69" s="13"/>
      <c r="D69" s="13"/>
      <c r="E69" s="9"/>
      <c r="F69" s="9"/>
      <c r="G69" s="9"/>
      <c r="H69" s="9"/>
      <c r="I69" s="9"/>
      <c r="J69" s="9"/>
      <c r="K69" s="9"/>
      <c r="L69" s="9"/>
      <c r="M69" s="15"/>
    </row>
    <row r="70" spans="2:13" x14ac:dyDescent="0.15">
      <c r="B70" s="9"/>
      <c r="C70" s="13"/>
      <c r="D70" s="13"/>
      <c r="E70" s="9"/>
      <c r="F70" s="9"/>
      <c r="G70" s="9"/>
      <c r="H70" s="9"/>
      <c r="I70" s="9"/>
      <c r="J70" s="9"/>
      <c r="K70" s="9"/>
      <c r="L70" s="9"/>
      <c r="M70" s="15"/>
    </row>
    <row r="71" spans="2:13" x14ac:dyDescent="0.15">
      <c r="B71" s="9"/>
      <c r="C71" s="13"/>
      <c r="D71" s="13"/>
      <c r="E71" s="9"/>
      <c r="F71" s="9"/>
      <c r="G71" s="9"/>
      <c r="H71" s="9"/>
      <c r="I71" s="9"/>
      <c r="J71" s="9"/>
      <c r="K71" s="9"/>
      <c r="L71" s="9"/>
      <c r="M71" s="15"/>
    </row>
    <row r="72" spans="2:13" x14ac:dyDescent="0.15">
      <c r="B72" s="9"/>
      <c r="C72" s="13"/>
      <c r="D72" s="13"/>
      <c r="E72" s="9"/>
      <c r="F72" s="9"/>
      <c r="G72" s="9"/>
      <c r="H72" s="9"/>
      <c r="I72" s="9"/>
      <c r="J72" s="9"/>
      <c r="K72" s="9"/>
      <c r="L72" s="9"/>
      <c r="M72" s="15"/>
    </row>
    <row r="73" spans="2:13" x14ac:dyDescent="0.15">
      <c r="B73" s="9"/>
      <c r="C73" s="13"/>
      <c r="D73" s="13"/>
      <c r="E73" s="9"/>
      <c r="F73" s="9"/>
      <c r="G73" s="9"/>
      <c r="H73" s="9"/>
      <c r="I73" s="9"/>
      <c r="J73" s="9"/>
      <c r="K73" s="9"/>
      <c r="L73" s="9"/>
      <c r="M73" s="15"/>
    </row>
    <row r="74" spans="2:13" x14ac:dyDescent="0.15">
      <c r="B74" s="9"/>
      <c r="C74" s="13"/>
      <c r="D74" s="13"/>
      <c r="E74" s="9"/>
      <c r="F74" s="9"/>
      <c r="G74" s="9"/>
      <c r="H74" s="9"/>
      <c r="I74" s="9"/>
      <c r="J74" s="9"/>
      <c r="K74" s="9"/>
      <c r="L74" s="9"/>
      <c r="M74" s="15"/>
    </row>
    <row r="75" spans="2:13" x14ac:dyDescent="0.15">
      <c r="B75" s="9"/>
      <c r="C75" s="13"/>
      <c r="D75" s="13"/>
      <c r="E75" s="9"/>
      <c r="F75" s="9"/>
      <c r="G75" s="9"/>
      <c r="H75" s="9"/>
      <c r="I75" s="9"/>
      <c r="J75" s="9"/>
      <c r="K75" s="9"/>
      <c r="L75" s="9"/>
      <c r="M75" s="15"/>
    </row>
    <row r="76" spans="2:13" x14ac:dyDescent="0.15">
      <c r="B76" s="9"/>
      <c r="C76" s="13"/>
      <c r="D76" s="13"/>
      <c r="E76" s="9"/>
      <c r="F76" s="9"/>
      <c r="G76" s="9"/>
      <c r="H76" s="9"/>
      <c r="I76" s="9"/>
      <c r="J76" s="9"/>
      <c r="K76" s="9"/>
      <c r="L76" s="9"/>
      <c r="M76" s="15"/>
    </row>
    <row r="77" spans="2:13" x14ac:dyDescent="0.15">
      <c r="B77" s="9"/>
      <c r="C77" s="13"/>
      <c r="D77" s="13"/>
      <c r="E77" s="9"/>
      <c r="F77" s="9"/>
      <c r="G77" s="9"/>
      <c r="H77" s="9"/>
      <c r="I77" s="9"/>
      <c r="J77" s="9"/>
      <c r="K77" s="9"/>
      <c r="L77" s="9"/>
      <c r="M77" s="15"/>
    </row>
    <row r="78" spans="2:13" x14ac:dyDescent="0.15">
      <c r="B78" s="9"/>
      <c r="C78" s="13"/>
      <c r="D78" s="13"/>
      <c r="E78" s="9"/>
      <c r="F78" s="9"/>
      <c r="G78" s="9"/>
      <c r="H78" s="9"/>
      <c r="I78" s="9"/>
      <c r="J78" s="9"/>
      <c r="K78" s="9"/>
      <c r="L78" s="9"/>
      <c r="M78" s="15"/>
    </row>
    <row r="79" spans="2:13" x14ac:dyDescent="0.15">
      <c r="B79" s="9"/>
      <c r="C79" s="13"/>
      <c r="D79" s="13"/>
      <c r="E79" s="9"/>
      <c r="F79" s="9"/>
      <c r="G79" s="9"/>
      <c r="H79" s="9"/>
      <c r="I79" s="9"/>
      <c r="J79" s="9"/>
      <c r="K79" s="9"/>
      <c r="L79" s="9"/>
      <c r="M79" s="15"/>
    </row>
    <row r="80" spans="2:13" x14ac:dyDescent="0.15">
      <c r="B80" s="9"/>
      <c r="C80" s="13"/>
      <c r="D80" s="13"/>
      <c r="E80" s="9"/>
      <c r="F80" s="9"/>
      <c r="G80" s="9"/>
      <c r="H80" s="9"/>
      <c r="I80" s="9"/>
      <c r="J80" s="9"/>
      <c r="K80" s="9"/>
      <c r="L80" s="9"/>
      <c r="M80" s="15"/>
    </row>
    <row r="81" spans="2:13" x14ac:dyDescent="0.15">
      <c r="B81" s="9"/>
      <c r="C81" s="13"/>
      <c r="D81" s="13"/>
      <c r="E81" s="9"/>
      <c r="F81" s="9"/>
      <c r="G81" s="9"/>
      <c r="H81" s="9"/>
      <c r="I81" s="9"/>
      <c r="J81" s="9"/>
      <c r="K81" s="9"/>
      <c r="L81" s="9"/>
      <c r="M81" s="15"/>
    </row>
    <row r="82" spans="2:13" x14ac:dyDescent="0.15">
      <c r="B82" s="9"/>
      <c r="C82" s="13"/>
      <c r="D82" s="13"/>
      <c r="E82" s="9"/>
      <c r="F82" s="9"/>
      <c r="G82" s="9"/>
      <c r="H82" s="9"/>
      <c r="I82" s="9"/>
      <c r="J82" s="9"/>
      <c r="K82" s="9"/>
      <c r="L82" s="9"/>
      <c r="M82" s="15"/>
    </row>
    <row r="83" spans="2:13" x14ac:dyDescent="0.15">
      <c r="B83" s="9"/>
      <c r="C83" s="13"/>
      <c r="D83" s="13"/>
      <c r="E83" s="9"/>
      <c r="F83" s="9"/>
      <c r="G83" s="9"/>
      <c r="H83" s="9"/>
      <c r="I83" s="9"/>
      <c r="J83" s="9"/>
      <c r="K83" s="9"/>
      <c r="L83" s="9"/>
      <c r="M83" s="15"/>
    </row>
    <row r="84" spans="2:13" x14ac:dyDescent="0.15">
      <c r="B84" s="9"/>
      <c r="C84" s="13"/>
      <c r="D84" s="13"/>
      <c r="E84" s="9"/>
      <c r="F84" s="9"/>
      <c r="G84" s="9"/>
      <c r="H84" s="9"/>
      <c r="I84" s="9"/>
      <c r="J84" s="9"/>
      <c r="K84" s="9"/>
      <c r="L84" s="9"/>
      <c r="M84" s="15"/>
    </row>
    <row r="85" spans="2:13" x14ac:dyDescent="0.15">
      <c r="B85" s="9"/>
      <c r="C85" s="13"/>
      <c r="D85" s="13"/>
      <c r="E85" s="9"/>
      <c r="F85" s="9"/>
      <c r="G85" s="9"/>
      <c r="H85" s="9"/>
      <c r="I85" s="9"/>
      <c r="J85" s="9"/>
      <c r="K85" s="9"/>
      <c r="L85" s="9"/>
      <c r="M85" s="15"/>
    </row>
    <row r="86" spans="2:13" x14ac:dyDescent="0.15">
      <c r="B86" s="9"/>
      <c r="C86" s="13"/>
      <c r="D86" s="13"/>
      <c r="E86" s="9"/>
      <c r="F86" s="9"/>
      <c r="G86" s="9"/>
      <c r="H86" s="9"/>
      <c r="I86" s="9"/>
      <c r="J86" s="9"/>
      <c r="K86" s="9"/>
      <c r="L86" s="9"/>
      <c r="M86" s="15"/>
    </row>
    <row r="87" spans="2:13" x14ac:dyDescent="0.15">
      <c r="B87" s="9"/>
      <c r="C87" s="13"/>
      <c r="D87" s="13"/>
      <c r="E87" s="9"/>
      <c r="F87" s="9"/>
      <c r="G87" s="9"/>
      <c r="H87" s="9"/>
      <c r="I87" s="9"/>
      <c r="J87" s="9"/>
      <c r="K87" s="9"/>
      <c r="L87" s="9"/>
      <c r="M87" s="15"/>
    </row>
    <row r="88" spans="2:13" x14ac:dyDescent="0.15">
      <c r="B88" s="9"/>
      <c r="C88" s="13"/>
      <c r="D88" s="13"/>
      <c r="E88" s="9"/>
      <c r="F88" s="9"/>
      <c r="G88" s="9"/>
      <c r="H88" s="9"/>
      <c r="I88" s="9"/>
      <c r="J88" s="9"/>
      <c r="K88" s="9"/>
      <c r="L88" s="9"/>
      <c r="M88" s="15"/>
    </row>
    <row r="89" spans="2:13" x14ac:dyDescent="0.15">
      <c r="B89" s="9"/>
      <c r="C89" s="13"/>
      <c r="D89" s="13"/>
      <c r="E89" s="9"/>
      <c r="F89" s="9"/>
      <c r="G89" s="9"/>
      <c r="H89" s="9"/>
      <c r="I89" s="9"/>
      <c r="J89" s="9"/>
      <c r="K89" s="9"/>
      <c r="L89" s="9"/>
      <c r="M89" s="15"/>
    </row>
    <row r="90" spans="2:13" x14ac:dyDescent="0.15">
      <c r="B90" s="9"/>
      <c r="C90" s="13"/>
      <c r="D90" s="13"/>
      <c r="E90" s="9"/>
      <c r="F90" s="9"/>
      <c r="G90" s="9"/>
      <c r="H90" s="9"/>
      <c r="I90" s="9"/>
      <c r="J90" s="9"/>
      <c r="K90" s="9"/>
      <c r="L90" s="9"/>
      <c r="M90" s="15"/>
    </row>
    <row r="91" spans="2:13" x14ac:dyDescent="0.15">
      <c r="B91" s="9"/>
      <c r="C91" s="13"/>
      <c r="D91" s="13"/>
      <c r="E91" s="9"/>
      <c r="F91" s="9"/>
      <c r="G91" s="9"/>
      <c r="H91" s="9"/>
      <c r="I91" s="9"/>
      <c r="J91" s="9"/>
      <c r="K91" s="9"/>
      <c r="L91" s="9"/>
      <c r="M91" s="15"/>
    </row>
    <row r="92" spans="2:13" x14ac:dyDescent="0.15">
      <c r="B92" s="9"/>
      <c r="C92" s="13"/>
      <c r="D92" s="13"/>
      <c r="E92" s="9"/>
      <c r="F92" s="9"/>
      <c r="G92" s="9"/>
      <c r="H92" s="9"/>
      <c r="I92" s="9"/>
      <c r="J92" s="9"/>
      <c r="K92" s="9"/>
      <c r="L92" s="9"/>
      <c r="M92" s="15"/>
    </row>
    <row r="93" spans="2:13" x14ac:dyDescent="0.15">
      <c r="B93" s="9"/>
      <c r="C93" s="13"/>
      <c r="D93" s="13"/>
      <c r="E93" s="9"/>
      <c r="F93" s="9"/>
      <c r="G93" s="9"/>
      <c r="H93" s="9"/>
      <c r="I93" s="9"/>
      <c r="J93" s="9"/>
      <c r="K93" s="9"/>
      <c r="L93" s="9"/>
      <c r="M93" s="15"/>
    </row>
    <row r="94" spans="2:13" x14ac:dyDescent="0.15">
      <c r="B94" s="9"/>
      <c r="C94" s="13"/>
      <c r="D94" s="13"/>
      <c r="E94" s="9"/>
      <c r="F94" s="9"/>
      <c r="G94" s="9"/>
      <c r="H94" s="9"/>
      <c r="I94" s="9"/>
      <c r="J94" s="9"/>
      <c r="K94" s="9"/>
      <c r="L94" s="9"/>
      <c r="M94" s="15"/>
    </row>
    <row r="95" spans="2:13" x14ac:dyDescent="0.15">
      <c r="B95" s="9"/>
      <c r="C95" s="13"/>
      <c r="D95" s="13"/>
      <c r="E95" s="9"/>
      <c r="F95" s="9"/>
      <c r="G95" s="9"/>
      <c r="H95" s="9"/>
      <c r="I95" s="9"/>
      <c r="J95" s="9"/>
      <c r="K95" s="9"/>
      <c r="L95" s="9"/>
      <c r="M95" s="15"/>
    </row>
    <row r="96" spans="2:13" x14ac:dyDescent="0.15">
      <c r="B96" s="9"/>
      <c r="C96" s="13"/>
      <c r="D96" s="13"/>
      <c r="E96" s="9"/>
      <c r="F96" s="9"/>
      <c r="G96" s="9"/>
      <c r="H96" s="9"/>
      <c r="I96" s="9"/>
      <c r="J96" s="9"/>
      <c r="K96" s="9"/>
      <c r="L96" s="9"/>
      <c r="M96" s="15"/>
    </row>
    <row r="97" spans="2:9" x14ac:dyDescent="0.15">
      <c r="B97" s="9"/>
      <c r="C97" s="13"/>
      <c r="D97" s="13"/>
      <c r="E97" s="9"/>
      <c r="I97" s="9"/>
    </row>
    <row r="98" spans="2:9" x14ac:dyDescent="0.15">
      <c r="B98" s="9"/>
      <c r="C98" s="13"/>
      <c r="D98" s="13"/>
      <c r="E98" s="9"/>
      <c r="I98" s="9"/>
    </row>
    <row r="99" spans="2:9" x14ac:dyDescent="0.15">
      <c r="B99" s="9"/>
      <c r="C99" s="13"/>
      <c r="D99" s="13"/>
      <c r="E99" s="9"/>
    </row>
    <row r="100" spans="2:9" x14ac:dyDescent="0.15">
      <c r="B100" s="9"/>
      <c r="C100" s="13"/>
      <c r="D100" s="13"/>
      <c r="E100" s="9"/>
    </row>
    <row r="101" spans="2:9" x14ac:dyDescent="0.15">
      <c r="B101" s="9"/>
      <c r="C101" s="13"/>
      <c r="D101" s="13"/>
      <c r="E101" s="9"/>
    </row>
    <row r="102" spans="2:9" x14ac:dyDescent="0.15">
      <c r="B102" s="9"/>
      <c r="C102" s="13"/>
      <c r="D102" s="13"/>
      <c r="E102" s="9"/>
    </row>
    <row r="103" spans="2:9" x14ac:dyDescent="0.15">
      <c r="B103" s="9"/>
      <c r="C103" s="13"/>
      <c r="D103" s="13"/>
      <c r="E103" s="9"/>
    </row>
    <row r="104" spans="2:9" x14ac:dyDescent="0.15">
      <c r="B104" s="9"/>
      <c r="C104" s="13"/>
      <c r="D104" s="13"/>
      <c r="E104" s="9"/>
    </row>
    <row r="105" spans="2:9" x14ac:dyDescent="0.15">
      <c r="B105" s="9"/>
      <c r="C105" s="13"/>
      <c r="D105" s="13"/>
      <c r="E105" s="9"/>
    </row>
    <row r="106" spans="2:9" x14ac:dyDescent="0.15">
      <c r="B106" s="9"/>
      <c r="C106" s="13"/>
      <c r="D106" s="13"/>
      <c r="E106" s="9"/>
    </row>
    <row r="107" spans="2:9" x14ac:dyDescent="0.15">
      <c r="B107" s="9"/>
      <c r="C107" s="13"/>
      <c r="D107" s="13"/>
      <c r="E107" s="9"/>
    </row>
    <row r="108" spans="2:9" x14ac:dyDescent="0.15">
      <c r="B108" s="9"/>
      <c r="C108" s="13"/>
      <c r="D108" s="13"/>
      <c r="E108" s="9"/>
    </row>
    <row r="109" spans="2:9" x14ac:dyDescent="0.15">
      <c r="B109" s="9"/>
      <c r="C109" s="13"/>
      <c r="D109" s="13"/>
    </row>
  </sheetData>
  <sortState ref="B3:F69">
    <sortCondition descending="1" ref="F1"/>
  </sortState>
  <mergeCells count="13">
    <mergeCell ref="A47:A50"/>
    <mergeCell ref="A51:A53"/>
    <mergeCell ref="A54:D55"/>
    <mergeCell ref="A25:A28"/>
    <mergeCell ref="A29:A33"/>
    <mergeCell ref="A34:A37"/>
    <mergeCell ref="A38:A42"/>
    <mergeCell ref="A43:A46"/>
    <mergeCell ref="A4:A7"/>
    <mergeCell ref="A8:A11"/>
    <mergeCell ref="A12:A16"/>
    <mergeCell ref="A17:A20"/>
    <mergeCell ref="A21:A24"/>
  </mergeCells>
  <phoneticPr fontId="5" type="noConversion"/>
  <pageMargins left="0.7" right="0.7" top="0.75" bottom="0.75" header="0.3" footer="0.3"/>
  <pageSetup orientation="portrait" horizontalDpi="200" verticalDpi="200"/>
  <picture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文档" ma:contentTypeID="0x0101008E38F3ACEAA3564E84CED0B2AC6FD120" ma:contentTypeVersion="0" ma:contentTypeDescription="新建文档。" ma:contentTypeScope="" ma:versionID="d9394b4bff2a12b192d1ba026e246e4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8f872aa5919130a473c1c9447df837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内容类型"/>
        <xsd:element ref="dc:title" minOccurs="0" maxOccurs="1" ma:index="4" ma:displayName="标题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B319A8-1A07-49E6-840D-7185194D7841}">
  <ds:schemaRefs/>
</ds:datastoreItem>
</file>

<file path=customXml/itemProps2.xml><?xml version="1.0" encoding="utf-8"?>
<ds:datastoreItem xmlns:ds="http://schemas.openxmlformats.org/officeDocument/2006/customXml" ds:itemID="{0DBF4ED9-AE9C-45B2-BA5C-BBF58AD0F600}">
  <ds:schemaRefs/>
</ds:datastoreItem>
</file>

<file path=customXml/itemProps3.xml><?xml version="1.0" encoding="utf-8"?>
<ds:datastoreItem xmlns:ds="http://schemas.openxmlformats.org/officeDocument/2006/customXml" ds:itemID="{B018F5CC-19F5-4240-A6E3-EC4B69C47747}">
  <ds:schemaRefs>
    <ds:schemaRef ds:uri="http://purl.org/dc/terms/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莫妹珍</dc:creator>
  <cp:lastModifiedBy>莫妹珍</cp:lastModifiedBy>
  <dcterms:created xsi:type="dcterms:W3CDTF">2006-09-16T00:00:00Z</dcterms:created>
  <dcterms:modified xsi:type="dcterms:W3CDTF">2022-09-16T04:28:43Z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0x0101008E38F3ACEAA3564E84CED0B2AC6FD120</vt:lpwstr>
  </property>
  <property fmtid="{D5CDD505-2E9C-101B-9397-08002B2CF9AE}" pid="3" name="KSOProductBuildVer">
    <vt:lpwstr>2052-11.1.0.12358</vt:lpwstr>
  </property>
  <property fmtid="{D5CDD505-2E9C-101B-9397-08002B2CF9AE}" pid="4" name="ICV">
    <vt:lpwstr>12F4274F454E406AA206BA169CE3C888</vt:lpwstr>
  </property>
</Properties>
</file>