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325" yWindow="480" windowWidth="17430" windowHeight="6990"/>
  </bookViews>
  <sheets>
    <sheet name="Main Contents" sheetId="4" r:id="rId1"/>
    <sheet name="Top 20 Producers" sheetId="5" r:id="rId2"/>
    <sheet name="Geographical distribution" sheetId="6" r:id="rId3"/>
  </sheets>
  <calcPr calcId="145621"/>
</workbook>
</file>

<file path=xl/calcChain.xml><?xml version="1.0" encoding="utf-8"?>
<calcChain xmlns="http://schemas.openxmlformats.org/spreadsheetml/2006/main">
  <c r="D23" i="5" l="1"/>
  <c r="D46" i="5" l="1"/>
  <c r="AF32" i="6"/>
  <c r="AF5" i="6"/>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4" i="6"/>
  <c r="AB32" i="6"/>
  <c r="AA32" i="6" l="1"/>
  <c r="P12" i="6" l="1"/>
  <c r="Z32" i="6" l="1"/>
  <c r="D37" i="5" l="1"/>
  <c r="D27" i="5"/>
  <c r="AE32" i="6" l="1"/>
  <c r="AE5" i="6"/>
  <c r="AE6" i="6"/>
  <c r="AE7" i="6"/>
  <c r="AE8" i="6"/>
  <c r="AE9" i="6"/>
  <c r="AE10" i="6"/>
  <c r="AE11" i="6"/>
  <c r="AE12" i="6"/>
  <c r="AE13" i="6"/>
  <c r="AE14" i="6"/>
  <c r="AE15" i="6"/>
  <c r="AE16" i="6"/>
  <c r="AE17" i="6"/>
  <c r="AE18" i="6"/>
  <c r="AE19" i="6"/>
  <c r="AE20" i="6"/>
  <c r="AE21" i="6"/>
  <c r="AE22" i="6"/>
  <c r="AE23" i="6"/>
  <c r="AE24" i="6"/>
  <c r="AE25" i="6"/>
  <c r="AE26" i="6"/>
  <c r="AE27" i="6"/>
  <c r="AE28" i="6"/>
  <c r="AE29" i="6"/>
  <c r="AE30" i="6"/>
  <c r="AE31" i="6"/>
  <c r="AE4" i="6"/>
  <c r="Y32" i="6"/>
  <c r="X32" i="6" l="1"/>
  <c r="AD32" i="6" l="1"/>
  <c r="W32" i="6" l="1"/>
  <c r="AD5" i="6" l="1"/>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4" i="6"/>
  <c r="V32" i="6"/>
  <c r="DM32" i="6" l="1"/>
  <c r="DL32" i="6"/>
  <c r="DK32" i="6"/>
  <c r="DJ32" i="6"/>
  <c r="DI32" i="6"/>
  <c r="DH32" i="6"/>
  <c r="DG32" i="6"/>
  <c r="DF32" i="6"/>
  <c r="DE32" i="6"/>
  <c r="DD32" i="6"/>
  <c r="DC32" i="6"/>
  <c r="DB32" i="6"/>
  <c r="DA32" i="6"/>
  <c r="CZ32" i="6"/>
  <c r="CY32" i="6"/>
  <c r="CX32" i="6"/>
  <c r="CW32" i="6"/>
  <c r="CQ32" i="6"/>
  <c r="CP32" i="6"/>
  <c r="CO32" i="6"/>
  <c r="CU32" i="6" s="1"/>
  <c r="CN32" i="6"/>
  <c r="CM32" i="6"/>
  <c r="CL32" i="6"/>
  <c r="CK32" i="6"/>
  <c r="CJ32" i="6"/>
  <c r="CI32" i="6"/>
  <c r="CH32" i="6"/>
  <c r="CG32" i="6"/>
  <c r="CF32" i="6"/>
  <c r="BZ32" i="6"/>
  <c r="BY32" i="6"/>
  <c r="BX32" i="6"/>
  <c r="BW32" i="6"/>
  <c r="BV32" i="6"/>
  <c r="BU32" i="6"/>
  <c r="BT32" i="6"/>
  <c r="BS32" i="6"/>
  <c r="BR32" i="6"/>
  <c r="BQ32" i="6"/>
  <c r="BP32" i="6"/>
  <c r="BO32" i="6"/>
  <c r="BM32" i="6"/>
  <c r="BJ32" i="6"/>
  <c r="BN32" i="6" s="1"/>
  <c r="BF32" i="6"/>
  <c r="BD32" i="6"/>
  <c r="BL32" i="6" s="1"/>
  <c r="BA32" i="6"/>
  <c r="BK32" i="6" s="1"/>
  <c r="AR32" i="6"/>
  <c r="AV32" i="6" s="1"/>
  <c r="AQ32" i="6"/>
  <c r="AP32" i="6"/>
  <c r="AO32" i="6"/>
  <c r="AN32" i="6"/>
  <c r="AM32" i="6"/>
  <c r="AU32" i="6" s="1"/>
  <c r="AL32" i="6"/>
  <c r="AK32" i="6"/>
  <c r="AJ32" i="6"/>
  <c r="AT32" i="6" s="1"/>
  <c r="AI32" i="6"/>
  <c r="AH32" i="6"/>
  <c r="AG32" i="6"/>
  <c r="AS32" i="6" s="1"/>
  <c r="U32" i="6"/>
  <c r="T32" i="6"/>
  <c r="S32" i="6"/>
  <c r="R32" i="6"/>
  <c r="AC32" i="6" s="1"/>
  <c r="Q32" i="6"/>
  <c r="O32" i="6"/>
  <c r="CV31" i="6"/>
  <c r="CU31" i="6"/>
  <c r="CT31" i="6"/>
  <c r="CS31" i="6"/>
  <c r="CR31" i="6"/>
  <c r="CD31" i="6"/>
  <c r="CC31" i="6"/>
  <c r="CB31" i="6"/>
  <c r="CA31" i="6"/>
  <c r="CE31" i="6" s="1"/>
  <c r="BM31" i="6"/>
  <c r="BL31" i="6"/>
  <c r="BK31" i="6"/>
  <c r="BJ31" i="6"/>
  <c r="BN31" i="6" s="1"/>
  <c r="AV31" i="6"/>
  <c r="AU31" i="6"/>
  <c r="AT31" i="6"/>
  <c r="AS31" i="6"/>
  <c r="AW31" i="6" s="1"/>
  <c r="AC31" i="6"/>
  <c r="CU30" i="6"/>
  <c r="CT30" i="6"/>
  <c r="CS30" i="6"/>
  <c r="CR30" i="6"/>
  <c r="CV30" i="6" s="1"/>
  <c r="CD30" i="6"/>
  <c r="CC30" i="6"/>
  <c r="CB30" i="6"/>
  <c r="CA30" i="6"/>
  <c r="CE30" i="6" s="1"/>
  <c r="BM30" i="6"/>
  <c r="BL30" i="6"/>
  <c r="BK30" i="6"/>
  <c r="BJ30" i="6"/>
  <c r="BN30" i="6" s="1"/>
  <c r="AV30" i="6"/>
  <c r="AU30" i="6"/>
  <c r="AT30" i="6"/>
  <c r="AS30" i="6"/>
  <c r="AW30" i="6" s="1"/>
  <c r="AC30" i="6"/>
  <c r="CU29" i="6"/>
  <c r="CT29" i="6"/>
  <c r="CS29" i="6"/>
  <c r="CR29" i="6"/>
  <c r="CV29" i="6" s="1"/>
  <c r="CD29" i="6"/>
  <c r="CC29" i="6"/>
  <c r="CB29" i="6"/>
  <c r="CA29" i="6"/>
  <c r="CE29" i="6" s="1"/>
  <c r="BM29" i="6"/>
  <c r="BL29" i="6"/>
  <c r="BK29" i="6"/>
  <c r="BJ29" i="6"/>
  <c r="BN29" i="6" s="1"/>
  <c r="AV29" i="6"/>
  <c r="AU29" i="6"/>
  <c r="AT29" i="6"/>
  <c r="AS29" i="6"/>
  <c r="AW29" i="6" s="1"/>
  <c r="AC29" i="6"/>
  <c r="CU28" i="6"/>
  <c r="CT28" i="6"/>
  <c r="CS28" i="6"/>
  <c r="CR28" i="6"/>
  <c r="CV28" i="6" s="1"/>
  <c r="CD28" i="6"/>
  <c r="CC28" i="6"/>
  <c r="CB28" i="6"/>
  <c r="CA28" i="6"/>
  <c r="CE28" i="6" s="1"/>
  <c r="BM28" i="6"/>
  <c r="BL28" i="6"/>
  <c r="BK28" i="6"/>
  <c r="BJ28" i="6"/>
  <c r="BN28" i="6" s="1"/>
  <c r="AV28" i="6"/>
  <c r="AU28" i="6"/>
  <c r="AT28" i="6"/>
  <c r="AS28" i="6"/>
  <c r="AW28" i="6" s="1"/>
  <c r="AC28" i="6"/>
  <c r="P28" i="6"/>
  <c r="CU27" i="6"/>
  <c r="CT27" i="6"/>
  <c r="CS27" i="6"/>
  <c r="CR27" i="6"/>
  <c r="CV27" i="6" s="1"/>
  <c r="CD27" i="6"/>
  <c r="CC27" i="6"/>
  <c r="CB27" i="6"/>
  <c r="CA27" i="6"/>
  <c r="CE27" i="6" s="1"/>
  <c r="BM27" i="6"/>
  <c r="BL27" i="6"/>
  <c r="BK27" i="6"/>
  <c r="BJ27" i="6"/>
  <c r="BN27" i="6" s="1"/>
  <c r="AV27" i="6"/>
  <c r="AU27" i="6"/>
  <c r="AT27" i="6"/>
  <c r="AS27" i="6"/>
  <c r="AW27" i="6" s="1"/>
  <c r="AC27" i="6"/>
  <c r="P27" i="6"/>
  <c r="P32" i="6" s="1"/>
  <c r="C46" i="5" s="1"/>
  <c r="C45" i="5" s="1"/>
  <c r="CU26" i="6"/>
  <c r="CT26" i="6"/>
  <c r="CS26" i="6"/>
  <c r="CR26" i="6"/>
  <c r="CV26" i="6" s="1"/>
  <c r="CD26" i="6"/>
  <c r="CC26" i="6"/>
  <c r="CB26" i="6"/>
  <c r="CA26" i="6"/>
  <c r="CE26" i="6" s="1"/>
  <c r="BM26" i="6"/>
  <c r="BL26" i="6"/>
  <c r="BK26" i="6"/>
  <c r="BJ26" i="6"/>
  <c r="BN26" i="6" s="1"/>
  <c r="AV26" i="6"/>
  <c r="AU26" i="6"/>
  <c r="AT26" i="6"/>
  <c r="AS26" i="6"/>
  <c r="AW26" i="6" s="1"/>
  <c r="AC26" i="6"/>
  <c r="CU25" i="6"/>
  <c r="CT25" i="6"/>
  <c r="CS25" i="6"/>
  <c r="CR25" i="6"/>
  <c r="CV25" i="6" s="1"/>
  <c r="CD25" i="6"/>
  <c r="CC25" i="6"/>
  <c r="CB25" i="6"/>
  <c r="CA25" i="6"/>
  <c r="CE25" i="6" s="1"/>
  <c r="BM25" i="6"/>
  <c r="BL25" i="6"/>
  <c r="BK25" i="6"/>
  <c r="BJ25" i="6"/>
  <c r="BN25" i="6" s="1"/>
  <c r="AV25" i="6"/>
  <c r="AU25" i="6"/>
  <c r="AT25" i="6"/>
  <c r="AS25" i="6"/>
  <c r="AW25" i="6" s="1"/>
  <c r="AC25" i="6"/>
  <c r="CU24" i="6"/>
  <c r="CT24" i="6"/>
  <c r="CS24" i="6"/>
  <c r="CR24" i="6"/>
  <c r="CV24" i="6" s="1"/>
  <c r="CD24" i="6"/>
  <c r="CC24" i="6"/>
  <c r="CB24" i="6"/>
  <c r="CA24" i="6"/>
  <c r="CE24" i="6" s="1"/>
  <c r="BM24" i="6"/>
  <c r="BL24" i="6"/>
  <c r="BK24" i="6"/>
  <c r="BJ24" i="6"/>
  <c r="BN24" i="6" s="1"/>
  <c r="AV24" i="6"/>
  <c r="AU24" i="6"/>
  <c r="AT24" i="6"/>
  <c r="AS24" i="6"/>
  <c r="AW24" i="6" s="1"/>
  <c r="AC24" i="6"/>
  <c r="CU23" i="6"/>
  <c r="CT23" i="6"/>
  <c r="CS23" i="6"/>
  <c r="CR23" i="6"/>
  <c r="CV23" i="6" s="1"/>
  <c r="CD23" i="6"/>
  <c r="CC23" i="6"/>
  <c r="CB23" i="6"/>
  <c r="CA23" i="6"/>
  <c r="CE23" i="6" s="1"/>
  <c r="BM23" i="6"/>
  <c r="BL23" i="6"/>
  <c r="BK23" i="6"/>
  <c r="BJ23" i="6"/>
  <c r="BN23" i="6" s="1"/>
  <c r="AV23" i="6"/>
  <c r="AU23" i="6"/>
  <c r="AT23" i="6"/>
  <c r="AS23" i="6"/>
  <c r="AW23" i="6" s="1"/>
  <c r="AC23" i="6"/>
  <c r="CU22" i="6"/>
  <c r="CT22" i="6"/>
  <c r="CS22" i="6"/>
  <c r="CR22" i="6"/>
  <c r="CV22" i="6" s="1"/>
  <c r="CD22" i="6"/>
  <c r="CC22" i="6"/>
  <c r="CB22" i="6"/>
  <c r="CA22" i="6"/>
  <c r="CE22" i="6" s="1"/>
  <c r="BM22" i="6"/>
  <c r="BL22" i="6"/>
  <c r="BK22" i="6"/>
  <c r="BJ22" i="6"/>
  <c r="BN22" i="6" s="1"/>
  <c r="AV22" i="6"/>
  <c r="AU22" i="6"/>
  <c r="AT22" i="6"/>
  <c r="AS22" i="6"/>
  <c r="AW22" i="6" s="1"/>
  <c r="AC22" i="6"/>
  <c r="CU21" i="6"/>
  <c r="CT21" i="6"/>
  <c r="CS21" i="6"/>
  <c r="CR21" i="6"/>
  <c r="CV21" i="6" s="1"/>
  <c r="CD21" i="6"/>
  <c r="CC21" i="6"/>
  <c r="CB21" i="6"/>
  <c r="CA21" i="6"/>
  <c r="CE21" i="6" s="1"/>
  <c r="BM21" i="6"/>
  <c r="BL21" i="6"/>
  <c r="BK21" i="6"/>
  <c r="BJ21" i="6"/>
  <c r="BN21" i="6" s="1"/>
  <c r="AV21" i="6"/>
  <c r="AU21" i="6"/>
  <c r="AT21" i="6"/>
  <c r="AS21" i="6"/>
  <c r="AW21" i="6" s="1"/>
  <c r="AC21" i="6"/>
  <c r="CU20" i="6"/>
  <c r="CT20" i="6"/>
  <c r="CS20" i="6"/>
  <c r="CR20" i="6"/>
  <c r="CV20" i="6" s="1"/>
  <c r="CD20" i="6"/>
  <c r="CC20" i="6"/>
  <c r="CB20" i="6"/>
  <c r="CA20" i="6"/>
  <c r="CE20" i="6" s="1"/>
  <c r="BM20" i="6"/>
  <c r="BL20" i="6"/>
  <c r="BK20" i="6"/>
  <c r="BJ20" i="6"/>
  <c r="BN20" i="6" s="1"/>
  <c r="AV20" i="6"/>
  <c r="AU20" i="6"/>
  <c r="AT20" i="6"/>
  <c r="AS20" i="6"/>
  <c r="AW20" i="6" s="1"/>
  <c r="AC20" i="6"/>
  <c r="CU19" i="6"/>
  <c r="CT19" i="6"/>
  <c r="CS19" i="6"/>
  <c r="CR19" i="6"/>
  <c r="CV19" i="6" s="1"/>
  <c r="CD19" i="6"/>
  <c r="CC19" i="6"/>
  <c r="CB19" i="6"/>
  <c r="CA19" i="6"/>
  <c r="CE19" i="6" s="1"/>
  <c r="BM19" i="6"/>
  <c r="BL19" i="6"/>
  <c r="BK19" i="6"/>
  <c r="BJ19" i="6"/>
  <c r="BN19" i="6" s="1"/>
  <c r="AV19" i="6"/>
  <c r="AU19" i="6"/>
  <c r="AT19" i="6"/>
  <c r="AS19" i="6"/>
  <c r="AW19" i="6" s="1"/>
  <c r="AC19" i="6"/>
  <c r="CU18" i="6"/>
  <c r="CT18" i="6"/>
  <c r="CS18" i="6"/>
  <c r="CR18" i="6"/>
  <c r="CV18" i="6" s="1"/>
  <c r="CD18" i="6"/>
  <c r="CC18" i="6"/>
  <c r="CB18" i="6"/>
  <c r="CA18" i="6"/>
  <c r="CE18" i="6" s="1"/>
  <c r="BM18" i="6"/>
  <c r="BL18" i="6"/>
  <c r="BK18" i="6"/>
  <c r="BJ18" i="6"/>
  <c r="BN18" i="6" s="1"/>
  <c r="AV18" i="6"/>
  <c r="AU18" i="6"/>
  <c r="AT18" i="6"/>
  <c r="AS18" i="6"/>
  <c r="AW18" i="6" s="1"/>
  <c r="AC18" i="6"/>
  <c r="CU17" i="6"/>
  <c r="CT17" i="6"/>
  <c r="CS17" i="6"/>
  <c r="CR17" i="6"/>
  <c r="CV17" i="6" s="1"/>
  <c r="CD17" i="6"/>
  <c r="CC17" i="6"/>
  <c r="CB17" i="6"/>
  <c r="CA17" i="6"/>
  <c r="CE17" i="6" s="1"/>
  <c r="BM17" i="6"/>
  <c r="BL17" i="6"/>
  <c r="BK17" i="6"/>
  <c r="BJ17" i="6"/>
  <c r="BN17" i="6" s="1"/>
  <c r="AV17" i="6"/>
  <c r="AU17" i="6"/>
  <c r="AT17" i="6"/>
  <c r="AS17" i="6"/>
  <c r="AW17" i="6" s="1"/>
  <c r="AC17" i="6"/>
  <c r="CU16" i="6"/>
  <c r="CT16" i="6"/>
  <c r="CS16" i="6"/>
  <c r="CR16" i="6"/>
  <c r="CV16" i="6" s="1"/>
  <c r="CD16" i="6"/>
  <c r="CC16" i="6"/>
  <c r="CB16" i="6"/>
  <c r="CA16" i="6"/>
  <c r="CE16" i="6" s="1"/>
  <c r="BM16" i="6"/>
  <c r="BL16" i="6"/>
  <c r="BK16" i="6"/>
  <c r="BJ16" i="6"/>
  <c r="BN16" i="6" s="1"/>
  <c r="AV16" i="6"/>
  <c r="AU16" i="6"/>
  <c r="AT16" i="6"/>
  <c r="AS16" i="6"/>
  <c r="AW16" i="6" s="1"/>
  <c r="AC16" i="6"/>
  <c r="CU15" i="6"/>
  <c r="CT15" i="6"/>
  <c r="CS15" i="6"/>
  <c r="CR15" i="6"/>
  <c r="CV15" i="6" s="1"/>
  <c r="CD15" i="6"/>
  <c r="CC15" i="6"/>
  <c r="CB15" i="6"/>
  <c r="CA15" i="6"/>
  <c r="CE15" i="6" s="1"/>
  <c r="BM15" i="6"/>
  <c r="BL15" i="6"/>
  <c r="BK15" i="6"/>
  <c r="BJ15" i="6"/>
  <c r="BN15" i="6" s="1"/>
  <c r="AV15" i="6"/>
  <c r="AU15" i="6"/>
  <c r="AT15" i="6"/>
  <c r="AS15" i="6"/>
  <c r="AW15" i="6" s="1"/>
  <c r="AC15" i="6"/>
  <c r="CU14" i="6"/>
  <c r="CT14" i="6"/>
  <c r="CS14" i="6"/>
  <c r="CR14" i="6"/>
  <c r="CV14" i="6" s="1"/>
  <c r="CD14" i="6"/>
  <c r="CC14" i="6"/>
  <c r="CB14" i="6"/>
  <c r="CA14" i="6"/>
  <c r="CE14" i="6" s="1"/>
  <c r="BM14" i="6"/>
  <c r="BL14" i="6"/>
  <c r="BK14" i="6"/>
  <c r="BJ14" i="6"/>
  <c r="BN14" i="6" s="1"/>
  <c r="AV14" i="6"/>
  <c r="AU14" i="6"/>
  <c r="AT14" i="6"/>
  <c r="AS14" i="6"/>
  <c r="AW14" i="6" s="1"/>
  <c r="AC14" i="6"/>
  <c r="CU13" i="6"/>
  <c r="CT13" i="6"/>
  <c r="CS13" i="6"/>
  <c r="CR13" i="6"/>
  <c r="CV13" i="6" s="1"/>
  <c r="CD13" i="6"/>
  <c r="CC13" i="6"/>
  <c r="CB13" i="6"/>
  <c r="CA13" i="6"/>
  <c r="CE13" i="6" s="1"/>
  <c r="BM13" i="6"/>
  <c r="BL13" i="6"/>
  <c r="BK13" i="6"/>
  <c r="BJ13" i="6"/>
  <c r="BN13" i="6" s="1"/>
  <c r="AV13" i="6"/>
  <c r="AU13" i="6"/>
  <c r="AT13" i="6"/>
  <c r="AS13" i="6"/>
  <c r="AW13" i="6" s="1"/>
  <c r="AC13" i="6"/>
  <c r="CU12" i="6"/>
  <c r="CT12" i="6"/>
  <c r="CS12" i="6"/>
  <c r="CR12" i="6"/>
  <c r="CV12" i="6" s="1"/>
  <c r="CD12" i="6"/>
  <c r="CC12" i="6"/>
  <c r="CB12" i="6"/>
  <c r="CA12" i="6"/>
  <c r="CE12" i="6" s="1"/>
  <c r="BM12" i="6"/>
  <c r="BL12" i="6"/>
  <c r="BK12" i="6"/>
  <c r="BJ12" i="6"/>
  <c r="BN12" i="6" s="1"/>
  <c r="AV12" i="6"/>
  <c r="AU12" i="6"/>
  <c r="AT12" i="6"/>
  <c r="AS12" i="6"/>
  <c r="AW12" i="6" s="1"/>
  <c r="AC12" i="6"/>
  <c r="CU11" i="6"/>
  <c r="CT11" i="6"/>
  <c r="CS11" i="6"/>
  <c r="CR11" i="6"/>
  <c r="CV11" i="6" s="1"/>
  <c r="CD11" i="6"/>
  <c r="CC11" i="6"/>
  <c r="CB11" i="6"/>
  <c r="CA11" i="6"/>
  <c r="CE11" i="6" s="1"/>
  <c r="BM11" i="6"/>
  <c r="BL11" i="6"/>
  <c r="BK11" i="6"/>
  <c r="BJ11" i="6"/>
  <c r="BN11" i="6" s="1"/>
  <c r="AV11" i="6"/>
  <c r="AU11" i="6"/>
  <c r="AT11" i="6"/>
  <c r="AS11" i="6"/>
  <c r="AW11" i="6" s="1"/>
  <c r="AC11" i="6"/>
  <c r="CU10" i="6"/>
  <c r="CT10" i="6"/>
  <c r="CS10" i="6"/>
  <c r="CR10" i="6"/>
  <c r="CV10" i="6" s="1"/>
  <c r="CD10" i="6"/>
  <c r="CC10" i="6"/>
  <c r="CB10" i="6"/>
  <c r="CA10" i="6"/>
  <c r="CE10" i="6" s="1"/>
  <c r="BM10" i="6"/>
  <c r="BL10" i="6"/>
  <c r="BK10" i="6"/>
  <c r="BJ10" i="6"/>
  <c r="BN10" i="6" s="1"/>
  <c r="AV10" i="6"/>
  <c r="AU10" i="6"/>
  <c r="AT10" i="6"/>
  <c r="AS10" i="6"/>
  <c r="AW10" i="6" s="1"/>
  <c r="AC10" i="6"/>
  <c r="CU9" i="6"/>
  <c r="CT9" i="6"/>
  <c r="CS9" i="6"/>
  <c r="CR9" i="6"/>
  <c r="CV9" i="6" s="1"/>
  <c r="CD9" i="6"/>
  <c r="CC9" i="6"/>
  <c r="CB9" i="6"/>
  <c r="CA9" i="6"/>
  <c r="CE9" i="6" s="1"/>
  <c r="BM9" i="6"/>
  <c r="BL9" i="6"/>
  <c r="BK9" i="6"/>
  <c r="BJ9" i="6"/>
  <c r="BN9" i="6" s="1"/>
  <c r="AV9" i="6"/>
  <c r="AU9" i="6"/>
  <c r="AT9" i="6"/>
  <c r="AS9" i="6"/>
  <c r="AW9" i="6" s="1"/>
  <c r="AC9" i="6"/>
  <c r="CU8" i="6"/>
  <c r="CT8" i="6"/>
  <c r="CS8" i="6"/>
  <c r="CR8" i="6"/>
  <c r="CV8" i="6" s="1"/>
  <c r="CD8" i="6"/>
  <c r="CC8" i="6"/>
  <c r="CB8" i="6"/>
  <c r="CA8" i="6"/>
  <c r="CE8" i="6" s="1"/>
  <c r="BM8" i="6"/>
  <c r="BL8" i="6"/>
  <c r="BK8" i="6"/>
  <c r="BJ8" i="6"/>
  <c r="BN8" i="6" s="1"/>
  <c r="AV8" i="6"/>
  <c r="AU8" i="6"/>
  <c r="AT8" i="6"/>
  <c r="AS8" i="6"/>
  <c r="AW8" i="6" s="1"/>
  <c r="AC8" i="6"/>
  <c r="CU7" i="6"/>
  <c r="CT7" i="6"/>
  <c r="CS7" i="6"/>
  <c r="CR7" i="6"/>
  <c r="CV7" i="6" s="1"/>
  <c r="CD7" i="6"/>
  <c r="CC7" i="6"/>
  <c r="CB7" i="6"/>
  <c r="CA7" i="6"/>
  <c r="CE7" i="6" s="1"/>
  <c r="BM7" i="6"/>
  <c r="BL7" i="6"/>
  <c r="BK7" i="6"/>
  <c r="BJ7" i="6"/>
  <c r="BN7" i="6" s="1"/>
  <c r="AV7" i="6"/>
  <c r="AU7" i="6"/>
  <c r="AT7" i="6"/>
  <c r="AS7" i="6"/>
  <c r="AW7" i="6" s="1"/>
  <c r="AC7" i="6"/>
  <c r="CU6" i="6"/>
  <c r="CT6" i="6"/>
  <c r="CS6" i="6"/>
  <c r="CR6" i="6"/>
  <c r="CV6" i="6" s="1"/>
  <c r="CD6" i="6"/>
  <c r="CC6" i="6"/>
  <c r="CB6" i="6"/>
  <c r="CA6" i="6"/>
  <c r="CE6" i="6" s="1"/>
  <c r="BM6" i="6"/>
  <c r="BL6" i="6"/>
  <c r="BK6" i="6"/>
  <c r="BJ6" i="6"/>
  <c r="BN6" i="6" s="1"/>
  <c r="AV6" i="6"/>
  <c r="AU6" i="6"/>
  <c r="AT6" i="6"/>
  <c r="AS6" i="6"/>
  <c r="AW6" i="6" s="1"/>
  <c r="AC6" i="6"/>
  <c r="CU5" i="6"/>
  <c r="CT5" i="6"/>
  <c r="CS5" i="6"/>
  <c r="CR5" i="6"/>
  <c r="CV5" i="6" s="1"/>
  <c r="CD5" i="6"/>
  <c r="CC5" i="6"/>
  <c r="CB5" i="6"/>
  <c r="CA5" i="6"/>
  <c r="CE5" i="6" s="1"/>
  <c r="BM5" i="6"/>
  <c r="BL5" i="6"/>
  <c r="BK5" i="6"/>
  <c r="BJ5" i="6"/>
  <c r="BN5" i="6" s="1"/>
  <c r="AV5" i="6"/>
  <c r="AU5" i="6"/>
  <c r="AT5" i="6"/>
  <c r="AS5" i="6"/>
  <c r="AW5" i="6" s="1"/>
  <c r="AC5" i="6"/>
  <c r="CU4" i="6"/>
  <c r="CT4" i="6"/>
  <c r="CT32" i="6" s="1"/>
  <c r="CS4" i="6"/>
  <c r="CS32" i="6" s="1"/>
  <c r="CR4" i="6"/>
  <c r="CR32" i="6" s="1"/>
  <c r="CV32" i="6" s="1"/>
  <c r="CD4" i="6"/>
  <c r="CD32" i="6" s="1"/>
  <c r="CC4" i="6"/>
  <c r="CC32" i="6" s="1"/>
  <c r="CB4" i="6"/>
  <c r="CB32" i="6" s="1"/>
  <c r="CA4" i="6"/>
  <c r="CA32" i="6" s="1"/>
  <c r="BM4" i="6"/>
  <c r="BL4" i="6"/>
  <c r="BK4" i="6"/>
  <c r="BJ4" i="6"/>
  <c r="BN4" i="6" s="1"/>
  <c r="AV4" i="6"/>
  <c r="AU4" i="6"/>
  <c r="AT4" i="6"/>
  <c r="AS4" i="6"/>
  <c r="AW4" i="6" s="1"/>
  <c r="AC4" i="6"/>
  <c r="AW32" i="6" l="1"/>
  <c r="CE4" i="6"/>
  <c r="CE32" i="6" s="1"/>
  <c r="CV4" i="6"/>
  <c r="D45" i="5"/>
</calcChain>
</file>

<file path=xl/comments1.xml><?xml version="1.0" encoding="utf-8"?>
<comments xmlns="http://schemas.openxmlformats.org/spreadsheetml/2006/main">
  <authors>
    <author>莫妹珍</author>
  </authors>
  <commentList>
    <comment ref="C5" authorId="0">
      <text>
        <r>
          <rPr>
            <sz val="8"/>
            <rFont val="Arial"/>
            <family val="2"/>
          </rPr>
          <t xml:space="preserve">The data is revised, according to its 2021 annual report. </t>
        </r>
        <r>
          <rPr>
            <sz val="9"/>
            <rFont val="宋体"/>
            <family val="3"/>
            <charset val="134"/>
          </rPr>
          <t xml:space="preserve"> </t>
        </r>
      </text>
    </comment>
    <comment ref="F12" authorId="0">
      <text>
        <r>
          <rPr>
            <sz val="8"/>
            <rFont val="Arial"/>
            <family val="2"/>
          </rPr>
          <t>None</t>
        </r>
      </text>
    </comment>
    <comment ref="F14" authorId="0">
      <text>
        <r>
          <rPr>
            <sz val="8"/>
            <rFont val="Arial"/>
            <family val="2"/>
          </rPr>
          <t>None</t>
        </r>
      </text>
    </comment>
    <comment ref="F18" authorId="0">
      <text>
        <r>
          <rPr>
            <sz val="8"/>
            <rFont val="Arial"/>
            <family val="2"/>
          </rPr>
          <t>None</t>
        </r>
      </text>
    </comment>
    <comment ref="F20" authorId="0">
      <text>
        <r>
          <rPr>
            <sz val="8"/>
            <rFont val="Arial"/>
            <family val="2"/>
          </rPr>
          <t>None</t>
        </r>
      </text>
    </comment>
    <comment ref="F24" authorId="0">
      <text>
        <r>
          <rPr>
            <sz val="8"/>
            <rFont val="Arial"/>
            <family val="2"/>
          </rPr>
          <t>None</t>
        </r>
      </text>
    </comment>
    <comment ref="F30" authorId="0">
      <text>
        <r>
          <rPr>
            <sz val="8"/>
            <rFont val="Arial"/>
            <family val="2"/>
          </rPr>
          <t>None</t>
        </r>
      </text>
    </comment>
    <comment ref="F36" authorId="0">
      <text>
        <r>
          <rPr>
            <sz val="8"/>
            <rFont val="Arial"/>
            <family val="2"/>
          </rPr>
          <t>None</t>
        </r>
      </text>
    </comment>
    <comment ref="F38" authorId="0">
      <text>
        <r>
          <rPr>
            <sz val="8"/>
            <rFont val="Arial"/>
            <family val="2"/>
          </rPr>
          <t>None</t>
        </r>
      </text>
    </comment>
    <comment ref="F42" authorId="0">
      <text>
        <r>
          <rPr>
            <sz val="8"/>
            <rFont val="Arial"/>
            <family val="2"/>
          </rPr>
          <t>None</t>
        </r>
      </text>
    </comment>
  </commentList>
</comments>
</file>

<file path=xl/comments2.xml><?xml version="1.0" encoding="utf-8"?>
<comments xmlns="http://schemas.openxmlformats.org/spreadsheetml/2006/main">
  <authors>
    <author>莫妹珍</author>
    <author>P</author>
    <author>高洁</author>
    <author>作者</author>
  </authors>
  <commentList>
    <comment ref="P12" authorId="0">
      <text>
        <r>
          <rPr>
            <b/>
            <sz val="8"/>
            <color indexed="81"/>
            <rFont val="Arial"/>
            <family val="2"/>
          </rPr>
          <t>Capacity expansion:</t>
        </r>
        <r>
          <rPr>
            <sz val="8"/>
            <color indexed="81"/>
            <rFont val="Arial"/>
            <family val="2"/>
          </rPr>
          <t xml:space="preserve">
Jiangsu Ruiheng New Material Technology Co., Ltd.'s 120,000 t/a of caustic soda technical transformation and transfer project was accepted in Sept. 2022.</t>
        </r>
      </text>
    </comment>
    <comment ref="AJ14" authorId="1">
      <text>
        <r>
          <rPr>
            <b/>
            <sz val="9"/>
            <rFont val="Arial"/>
            <family val="2"/>
          </rPr>
          <t>On 7 April, 2021, a work safety accident occurred in the thermal power plant of Anhui Hwasu Co., Ltd., which drove down output in Anhui Province.</t>
        </r>
      </text>
    </comment>
    <comment ref="P17" authorId="2">
      <text>
        <r>
          <rPr>
            <b/>
            <sz val="8"/>
            <color indexed="81"/>
            <rFont val="Arial"/>
            <family val="2"/>
          </rPr>
          <t xml:space="preserve">Capacity expansion:
</t>
        </r>
        <r>
          <rPr>
            <sz val="8"/>
            <color indexed="81"/>
            <rFont val="Arial"/>
            <family val="2"/>
          </rPr>
          <t>Fujian Southeast Electrochemical Co., Ltd.'s 300,000 t/a of caustic soda phase II expansion project put into production in Dec. 2022.</t>
        </r>
      </text>
    </comment>
    <comment ref="CL25" authorId="3">
      <text>
        <r>
          <rPr>
            <b/>
            <sz val="11"/>
            <rFont val="MS PGothic"/>
            <family val="2"/>
            <charset val="128"/>
          </rPr>
          <t>宁夏地区烧碱产开工率较低，主要是由于该地区烧碱厂家停产检修。</t>
        </r>
      </text>
    </comment>
    <comment ref="P27" authorId="0">
      <text>
        <r>
          <rPr>
            <b/>
            <sz val="8"/>
            <rFont val="Arial"/>
            <family val="2"/>
          </rPr>
          <t>Capacity expansion:</t>
        </r>
        <r>
          <rPr>
            <sz val="8"/>
            <rFont val="Arial"/>
            <family val="2"/>
          </rPr>
          <t xml:space="preserve">
Jinchuan Group Co., Ltd.’s 150,000 t/a caustic soda project put into production in early December 2021.</t>
        </r>
      </text>
    </comment>
    <comment ref="P28" authorId="0">
      <text>
        <r>
          <rPr>
            <b/>
            <sz val="8"/>
            <rFont val="Arial"/>
            <family val="2"/>
          </rPr>
          <t>Capacity expansion:</t>
        </r>
        <r>
          <rPr>
            <sz val="8"/>
            <rFont val="Arial"/>
            <family val="2"/>
          </rPr>
          <t xml:space="preserve">
Sichuan Leshan Fuhua Tongda Agro-Chemical Technology Co., Ltd.'s 300,000 t/a caustic soda project project was accepted in Feb. 2022.</t>
        </r>
      </text>
    </comment>
  </commentList>
</comments>
</file>

<file path=xl/sharedStrings.xml><?xml version="1.0" encoding="utf-8"?>
<sst xmlns="http://schemas.openxmlformats.org/spreadsheetml/2006/main" count="251" uniqueCount="120">
  <si>
    <t>Main Contents</t>
  </si>
  <si>
    <t>Top 20 Producers</t>
  </si>
  <si>
    <t>Geographical distribution</t>
  </si>
  <si>
    <t>Solid caustic soda producers</t>
  </si>
  <si>
    <t>Qualitative Description</t>
  </si>
  <si>
    <t>No.</t>
  </si>
  <si>
    <t>Manufacturer</t>
  </si>
  <si>
    <t>Capacity, t/a</t>
  </si>
  <si>
    <t>Output, tonne</t>
  </si>
  <si>
    <t>Specification</t>
  </si>
  <si>
    <t>Price, USD/t</t>
  </si>
  <si>
    <t>Xinjiang Tianye (Group) Co., Ltd.</t>
  </si>
  <si>
    <t>99% solid</t>
  </si>
  <si>
    <t>Xinjiang Zhongtai Chemical (Group) Co., Ltd.</t>
  </si>
  <si>
    <t>Shaanxi Beiyuan Chemical Industry Group Co., Ltd.</t>
  </si>
  <si>
    <t>Befar Group Co., Ltd.</t>
  </si>
  <si>
    <t>Inner Mongolia Junzheng Energy and Chemical Group Co., Ltd.</t>
  </si>
  <si>
    <t>Liquid caustic soda producers</t>
  </si>
  <si>
    <t>Shandong Xinfa Chemical Co., Ltd.</t>
  </si>
  <si>
    <t>32% liquid</t>
  </si>
  <si>
    <t>50% liquid</t>
  </si>
  <si>
    <t>/</t>
  </si>
  <si>
    <t>Shandong Jinling Group Co., Ltd.</t>
  </si>
  <si>
    <t>Shandong Dadi Salt Chemical Group Co., Ltd.</t>
  </si>
  <si>
    <t>Hongda Xingye Co., Ltd.</t>
  </si>
  <si>
    <t xml:space="preserve">Befar Group Co., Ltd. </t>
  </si>
  <si>
    <t>Shandong Haili Chemical Industry Co., Ltd.</t>
  </si>
  <si>
    <t>Tangshan Sanyou Chemical Industries Co., Ltd.</t>
  </si>
  <si>
    <t>Yibin Tianyuan Group Co., Ltd.</t>
  </si>
  <si>
    <t>Zhejiang Juhua Co., Ltd.</t>
  </si>
  <si>
    <t>Henan Hengtong Chemical Group Co., Ltd.</t>
  </si>
  <si>
    <t>Others</t>
  </si>
  <si>
    <t>Total</t>
  </si>
  <si>
    <t>Note:</t>
  </si>
  <si>
    <t>Capacity and output of caustic soda by province in China, t/a, tonne</t>
  </si>
  <si>
    <t>Region</t>
  </si>
  <si>
    <t>Province/City/Autonomous region</t>
  </si>
  <si>
    <t>Number of producers</t>
  </si>
  <si>
    <t>2022
 Output, tonne</t>
  </si>
  <si>
    <t>2021
Output, tonne</t>
  </si>
  <si>
    <t>2020
Output, tonne</t>
  </si>
  <si>
    <t>2019
Output, tonne</t>
  </si>
  <si>
    <t>2018 
Output, tonne</t>
  </si>
  <si>
    <t>2017 
Output, tonne</t>
  </si>
  <si>
    <t>Jan</t>
  </si>
  <si>
    <t>Feb</t>
  </si>
  <si>
    <t>Mar</t>
  </si>
  <si>
    <t>Apr</t>
  </si>
  <si>
    <t>May</t>
  </si>
  <si>
    <t>Q1</t>
  </si>
  <si>
    <t>Jun</t>
  </si>
  <si>
    <t>Jul</t>
  </si>
  <si>
    <t>Aug</t>
  </si>
  <si>
    <t>Sep</t>
  </si>
  <si>
    <t>Oct</t>
  </si>
  <si>
    <t>Nov</t>
  </si>
  <si>
    <t>Dec</t>
  </si>
  <si>
    <t>Q2</t>
  </si>
  <si>
    <t>Q3</t>
  </si>
  <si>
    <t>Q4</t>
  </si>
  <si>
    <t>Northeast</t>
  </si>
  <si>
    <t>Liaoning</t>
  </si>
  <si>
    <t>Heilongjiang</t>
  </si>
  <si>
    <t>Jilin</t>
  </si>
  <si>
    <t>North China</t>
  </si>
  <si>
    <t>Inner Mongolia</t>
  </si>
  <si>
    <t>Hebei</t>
  </si>
  <si>
    <t>Shanxi</t>
  </si>
  <si>
    <t>Tianjin</t>
  </si>
  <si>
    <t>Shandong</t>
  </si>
  <si>
    <t>Jiangsu</t>
  </si>
  <si>
    <t>Zhejiang</t>
  </si>
  <si>
    <t>Anhui</t>
  </si>
  <si>
    <t>Shanghai</t>
  </si>
  <si>
    <t>Jiangxi</t>
  </si>
  <si>
    <t>Fujian</t>
  </si>
  <si>
    <t>South China</t>
  </si>
  <si>
    <t>Guangxi</t>
  </si>
  <si>
    <t>Guangdong</t>
  </si>
  <si>
    <t>Central China</t>
  </si>
  <si>
    <t>Henan</t>
  </si>
  <si>
    <t>Hubei</t>
  </si>
  <si>
    <t>Hunan</t>
  </si>
  <si>
    <t>Northwest</t>
  </si>
  <si>
    <t>Xinjiang</t>
  </si>
  <si>
    <t>Shaanxi</t>
  </si>
  <si>
    <t>Ningxia</t>
  </si>
  <si>
    <t>Qinghai</t>
  </si>
  <si>
    <t>Gansu</t>
  </si>
  <si>
    <t>Southwest</t>
  </si>
  <si>
    <t>Sichuan</t>
  </si>
  <si>
    <t>Yunnan</t>
  </si>
  <si>
    <t>Chongqing</t>
  </si>
  <si>
    <t>Guizhou</t>
  </si>
  <si>
    <t>Jun</t>
    <phoneticPr fontId="23" type="noConversion"/>
  </si>
  <si>
    <t>Q2</t>
    <phoneticPr fontId="23" type="noConversion"/>
  </si>
  <si>
    <t>East China</t>
    <phoneticPr fontId="23" type="noConversion"/>
  </si>
  <si>
    <t>Hubei Yihua Chemical Industry Co., Ltd.</t>
    <phoneticPr fontId="23" type="noConversion"/>
  </si>
  <si>
    <t>Jul</t>
    <phoneticPr fontId="23" type="noConversion"/>
  </si>
  <si>
    <t>3. Befar Group Co., Ltd. and Inner Mongolia Junzheng Energy and Chemical Group Co., Ltd. are both lised in Solid and Liquid caustic soda producers, their capacity and output listed are the total ones.</t>
    <phoneticPr fontId="23" type="noConversion"/>
  </si>
  <si>
    <t>Shanghai Chlor-alkali Chemical Co., Ltd.</t>
    <phoneticPr fontId="23" type="noConversion"/>
  </si>
  <si>
    <t>SP Chemicals Holdings Ltd.</t>
    <phoneticPr fontId="23" type="noConversion"/>
  </si>
  <si>
    <t>Aug</t>
    <phoneticPr fontId="23" type="noConversion"/>
  </si>
  <si>
    <t>Q3</t>
    <phoneticPr fontId="23" type="noConversion"/>
  </si>
  <si>
    <t>Oct</t>
    <phoneticPr fontId="23" type="noConversion"/>
  </si>
  <si>
    <t>Wanhua Chemical Group Co., Ltd.</t>
    <phoneticPr fontId="23" type="noConversion"/>
  </si>
  <si>
    <t>Huatai Group Co., Ltd.</t>
    <phoneticPr fontId="23" type="noConversion"/>
  </si>
  <si>
    <t>Inner Mongolia Junzheng Energy and Chemical Group Co., Ltd.</t>
    <phoneticPr fontId="23" type="noConversion"/>
  </si>
  <si>
    <t>/</t>
    <phoneticPr fontId="23" type="noConversion"/>
  </si>
  <si>
    <t>Table 1-1 Capacity and output of Top 20 caustic soda producers in China (calculated by 100%), December 2022</t>
    <phoneticPr fontId="23" type="noConversion"/>
  </si>
  <si>
    <t>China Caustic Soda Market Report Decemeber 2022</t>
    <phoneticPr fontId="23" type="noConversion"/>
  </si>
  <si>
    <t>Figure Geographical distribution of caustic soda producers in China, t/a, tonne, December 2022</t>
    <phoneticPr fontId="23" type="noConversion"/>
  </si>
  <si>
    <t>1. CNY/USD exchange rate=6.9475</t>
    <phoneticPr fontId="23" type="noConversion"/>
  </si>
  <si>
    <t>2. The price data collection period is in December of 2022, and is calculated by 100%;</t>
    <phoneticPr fontId="23" type="noConversion"/>
  </si>
  <si>
    <t>Nov</t>
    <phoneticPr fontId="23" type="noConversion"/>
  </si>
  <si>
    <t>Dec</t>
    <phoneticPr fontId="23" type="noConversion"/>
  </si>
  <si>
    <t>Q4</t>
    <phoneticPr fontId="23" type="noConversion"/>
  </si>
  <si>
    <t>Tianjin Dagu Chemical Co., Ltd.</t>
    <phoneticPr fontId="23" type="noConversion"/>
  </si>
  <si>
    <t>Specification</t>
    <phoneticPr fontId="23" type="noConversion"/>
  </si>
  <si>
    <r>
      <rPr>
        <b/>
        <sz val="10"/>
        <rFont val="Arial"/>
        <family val="2"/>
      </rPr>
      <t>Solid caustic soda</t>
    </r>
    <r>
      <rPr>
        <sz val="10"/>
        <rFont val="Arial"/>
        <family val="2"/>
      </rPr>
      <t xml:space="preserve">
In Dec., the market price of solid caustic soda falled 3.6% from the previous month. 
This month, the imbalance between supply and demand led to a decrease in price, in addition to the limited transportation causing fewer transcations.
The solid caustic soda price is expected to increase in the short term, as the downstream industries are making purchasing plans.
</t>
    </r>
    <r>
      <rPr>
        <b/>
        <sz val="10"/>
        <rFont val="Arial"/>
        <family val="2"/>
      </rPr>
      <t>Liquid caustic soda</t>
    </r>
    <r>
      <rPr>
        <sz val="10"/>
        <rFont val="Arial"/>
        <family val="2"/>
      </rPr>
      <t xml:space="preserve">
In Dec., the average market prices of the domestic liquid caustic soda (32% and 50%) fluctuated, down by 0.8% and 2.2% from last month, respectively.
At the beginning of the month, big price decline was seen in Shandong Province. In mid-Dec, the market saw recovering downstream enthusiam. However, the market demand went low in the latter period, due to transportation restriction in North China.
It is expected that the price of liquid caustic soda will stablise in the short term.
</t>
    </r>
    <r>
      <rPr>
        <b/>
        <sz val="10"/>
        <rFont val="Arial"/>
        <family val="2"/>
      </rPr>
      <t xml:space="preserve">
Company that suspended production for equipment inspection is listed below:</t>
    </r>
    <r>
      <rPr>
        <sz val="10"/>
        <rFont val="Arial"/>
        <family val="2"/>
      </rPr>
      <t xml:space="preserve">
Jiangxi Lee &amp; Man Chemical  Co., Ltd., 300,000 t/a, its inspection period was from 12 Dec. to 22 Dec. 2022.</t>
    </r>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</si>
</sst>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76" formatCode="_(* #,##0_);_(* \(#,##0\);_(* &quot;-&quot;??_);_(@_)"/>
    <numFmt numFmtId="177" formatCode="#,##0_ "/>
    <numFmt numFmtId="178" formatCode="_ * #,##0_ ;_ * \-#,##0_ ;_ * &quot;-&quot;??_ ;_ @_ "/>
    <numFmt numFmtId="179" formatCode="0_);[Red]\(0\)"/>
    <numFmt numFmtId="180" formatCode="#,##0_);[Red]\(#,##0\)"/>
    <numFmt numFmtId="181" formatCode="0_ "/>
    <numFmt numFmtId="182" formatCode="0.00_);[Red]\(0.00\)"/>
  </numFmts>
  <fonts count="27" x14ac:knownFonts="1">
    <font>
      <sz val="11"/>
      <color theme="1"/>
      <name val="宋体"/>
      <charset val="134"/>
      <scheme val="minor"/>
    </font>
    <font>
      <sz val="10"/>
      <color indexed="8"/>
      <name val="Arial"/>
      <family val="2"/>
    </font>
    <font>
      <b/>
      <sz val="10"/>
      <color indexed="8"/>
      <name val="Arial"/>
      <family val="2"/>
    </font>
    <font>
      <sz val="10"/>
      <name val="Arial"/>
      <family val="2"/>
    </font>
    <font>
      <b/>
      <sz val="10"/>
      <name val="Arial"/>
      <family val="2"/>
    </font>
    <font>
      <i/>
      <sz val="10"/>
      <color indexed="8"/>
      <name val="Arial"/>
      <family val="2"/>
    </font>
    <font>
      <sz val="11"/>
      <color theme="1"/>
      <name val="宋体"/>
      <family val="3"/>
      <charset val="134"/>
      <scheme val="minor"/>
    </font>
    <font>
      <sz val="11"/>
      <color indexed="8"/>
      <name val="Verdana"/>
      <family val="2"/>
    </font>
    <font>
      <b/>
      <sz val="18"/>
      <color indexed="8"/>
      <name val="Verdana"/>
      <family val="2"/>
    </font>
    <font>
      <b/>
      <sz val="11"/>
      <color indexed="8"/>
      <name val="Verdana"/>
      <family val="2"/>
    </font>
    <font>
      <b/>
      <sz val="12"/>
      <color indexed="8"/>
      <name val="Verdana"/>
      <family val="2"/>
    </font>
    <font>
      <sz val="12"/>
      <color indexed="8"/>
      <name val="Verdana"/>
      <family val="2"/>
    </font>
    <font>
      <b/>
      <sz val="12"/>
      <name val="Verdana"/>
      <family val="2"/>
    </font>
    <font>
      <sz val="12"/>
      <name val="Verdana"/>
      <family val="2"/>
    </font>
    <font>
      <sz val="11"/>
      <name val="Verdana"/>
      <family val="2"/>
    </font>
    <font>
      <u/>
      <sz val="12"/>
      <name val="Verdana"/>
      <family val="2"/>
    </font>
    <font>
      <sz val="11"/>
      <color indexed="8"/>
      <name val="宋体"/>
      <family val="3"/>
      <charset val="134"/>
    </font>
    <font>
      <u/>
      <sz val="11"/>
      <color rgb="FF0000FF"/>
      <name val="宋体"/>
      <family val="3"/>
      <charset val="134"/>
      <scheme val="minor"/>
    </font>
    <font>
      <b/>
      <sz val="8"/>
      <name val="Arial"/>
      <family val="2"/>
    </font>
    <font>
      <sz val="8"/>
      <name val="Arial"/>
      <family val="2"/>
    </font>
    <font>
      <sz val="9"/>
      <name val="宋体"/>
      <family val="3"/>
      <charset val="134"/>
    </font>
    <font>
      <b/>
      <sz val="9"/>
      <name val="Arial"/>
      <family val="2"/>
    </font>
    <font>
      <b/>
      <sz val="11"/>
      <name val="MS PGothic"/>
      <family val="2"/>
      <charset val="128"/>
    </font>
    <font>
      <sz val="9"/>
      <name val="宋体"/>
      <family val="3"/>
      <charset val="134"/>
      <scheme val="minor"/>
    </font>
    <font>
      <i/>
      <sz val="10"/>
      <name val="Arial"/>
      <family val="2"/>
    </font>
    <font>
      <sz val="8"/>
      <color indexed="81"/>
      <name val="Arial"/>
      <family val="2"/>
    </font>
    <font>
      <b/>
      <sz val="8"/>
      <color indexed="81"/>
      <name val="Arial"/>
      <family val="2"/>
    </font>
  </fonts>
  <fills count="7">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8">
    <xf numFmtId="0" fontId="0" fillId="0" borderId="0">
      <alignment vertical="center"/>
    </xf>
    <xf numFmtId="43" fontId="16" fillId="0" borderId="0" applyFont="0" applyFill="0" applyBorder="0" applyAlignment="0" applyProtection="0">
      <alignment vertical="center"/>
    </xf>
    <xf numFmtId="0" fontId="17" fillId="0" borderId="0" applyNumberFormat="0" applyFill="0" applyBorder="0" applyAlignment="0" applyProtection="0">
      <alignment vertical="center"/>
    </xf>
    <xf numFmtId="9" fontId="16" fillId="0" borderId="0" applyFont="0" applyFill="0" applyBorder="0" applyAlignment="0" applyProtection="0">
      <alignment vertical="center"/>
    </xf>
    <xf numFmtId="0" fontId="3" fillId="0" borderId="0"/>
    <xf numFmtId="0" fontId="6" fillId="0" borderId="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cellStyleXfs>
  <cellXfs count="98">
    <xf numFmtId="0" fontId="0" fillId="0" borderId="0" xfId="0">
      <alignment vertical="center"/>
    </xf>
    <xf numFmtId="0" fontId="1" fillId="0" borderId="0" xfId="5" applyFont="1" applyFill="1" applyAlignment="1"/>
    <xf numFmtId="0" fontId="1" fillId="0" borderId="0" xfId="5" applyFont="1" applyFill="1" applyAlignment="1">
      <alignment wrapText="1"/>
    </xf>
    <xf numFmtId="176" fontId="1" fillId="0" borderId="0" xfId="5" applyNumberFormat="1" applyFont="1" applyFill="1" applyAlignment="1"/>
    <xf numFmtId="38" fontId="1" fillId="0" borderId="0" xfId="5" applyNumberFormat="1" applyFont="1" applyFill="1" applyAlignment="1"/>
    <xf numFmtId="1" fontId="3" fillId="0" borderId="3" xfId="5" applyNumberFormat="1" applyFont="1" applyFill="1" applyBorder="1" applyAlignment="1">
      <alignment horizontal="center"/>
    </xf>
    <xf numFmtId="0" fontId="1" fillId="0" borderId="3" xfId="5" applyFont="1" applyFill="1" applyBorder="1" applyAlignment="1"/>
    <xf numFmtId="176" fontId="1" fillId="0" borderId="3" xfId="1" applyNumberFormat="1" applyFont="1" applyFill="1" applyBorder="1" applyAlignment="1">
      <alignment horizontal="center" vertical="center"/>
    </xf>
    <xf numFmtId="38" fontId="3" fillId="0" borderId="3" xfId="1" applyNumberFormat="1" applyFont="1" applyFill="1" applyBorder="1" applyAlignment="1"/>
    <xf numFmtId="38" fontId="3" fillId="0" borderId="5" xfId="1" applyNumberFormat="1" applyFont="1" applyFill="1" applyBorder="1" applyAlignment="1"/>
    <xf numFmtId="176" fontId="4" fillId="0" borderId="3" xfId="1" applyNumberFormat="1" applyFont="1" applyFill="1" applyBorder="1" applyAlignment="1"/>
    <xf numFmtId="38" fontId="4" fillId="0" borderId="3" xfId="1" applyNumberFormat="1" applyFont="1" applyFill="1" applyBorder="1" applyAlignment="1"/>
    <xf numFmtId="0" fontId="5" fillId="0" borderId="0" xfId="5" applyFont="1" applyFill="1" applyAlignment="1"/>
    <xf numFmtId="0" fontId="6" fillId="0" borderId="0" xfId="5" applyFont="1" applyFill="1" applyAlignment="1"/>
    <xf numFmtId="0" fontId="2" fillId="2" borderId="3" xfId="5" applyFont="1" applyFill="1" applyBorder="1" applyAlignment="1">
      <alignment horizontal="center" vertical="center" wrapText="1"/>
    </xf>
    <xf numFmtId="0" fontId="2" fillId="3" borderId="3" xfId="5" applyFont="1" applyFill="1" applyBorder="1" applyAlignment="1">
      <alignment horizontal="center" vertical="center" wrapText="1"/>
    </xf>
    <xf numFmtId="38" fontId="1" fillId="0" borderId="3" xfId="5" applyNumberFormat="1" applyFont="1" applyFill="1" applyBorder="1" applyAlignment="1"/>
    <xf numFmtId="177" fontId="3" fillId="0" borderId="3" xfId="1" applyNumberFormat="1" applyFont="1" applyFill="1" applyBorder="1" applyAlignment="1"/>
    <xf numFmtId="177" fontId="4" fillId="0" borderId="3" xfId="3" applyNumberFormat="1" applyFont="1" applyFill="1" applyBorder="1" applyAlignment="1"/>
    <xf numFmtId="177" fontId="4" fillId="0" borderId="3" xfId="1" applyNumberFormat="1" applyFont="1" applyFill="1" applyBorder="1" applyAlignment="1"/>
    <xf numFmtId="38" fontId="3" fillId="0" borderId="3" xfId="1" applyNumberFormat="1" applyFont="1" applyFill="1" applyBorder="1" applyAlignment="1">
      <alignment horizontal="right"/>
    </xf>
    <xf numFmtId="177" fontId="3" fillId="0" borderId="5" xfId="1" applyNumberFormat="1" applyFont="1" applyFill="1" applyBorder="1" applyAlignment="1"/>
    <xf numFmtId="176" fontId="3" fillId="0" borderId="3" xfId="1" applyNumberFormat="1" applyFont="1" applyFill="1" applyBorder="1" applyAlignment="1"/>
    <xf numFmtId="178" fontId="3" fillId="0" borderId="3" xfId="1" applyNumberFormat="1" applyFont="1" applyFill="1" applyBorder="1" applyAlignment="1"/>
    <xf numFmtId="38" fontId="3" fillId="0" borderId="3" xfId="5" applyNumberFormat="1" applyFont="1" applyFill="1" applyBorder="1" applyAlignment="1"/>
    <xf numFmtId="178" fontId="4" fillId="0" borderId="3" xfId="1" applyNumberFormat="1" applyFont="1" applyFill="1" applyBorder="1" applyAlignment="1"/>
    <xf numFmtId="179" fontId="3" fillId="0" borderId="3" xfId="1" applyNumberFormat="1" applyFont="1" applyFill="1" applyBorder="1" applyAlignment="1">
      <alignment horizontal="right"/>
    </xf>
    <xf numFmtId="38" fontId="3" fillId="0" borderId="3" xfId="7" applyNumberFormat="1" applyFont="1" applyFill="1" applyBorder="1" applyAlignment="1"/>
    <xf numFmtId="0" fontId="3" fillId="0" borderId="0" xfId="5" applyFont="1" applyFill="1" applyAlignment="1"/>
    <xf numFmtId="0" fontId="3" fillId="0" borderId="3" xfId="5" applyFont="1" applyFill="1" applyBorder="1" applyAlignment="1">
      <alignment horizontal="center"/>
    </xf>
    <xf numFmtId="181" fontId="3" fillId="0" borderId="5" xfId="0" applyNumberFormat="1" applyFont="1" applyFill="1" applyBorder="1" applyAlignment="1"/>
    <xf numFmtId="0" fontId="3" fillId="0" borderId="3" xfId="5" applyFont="1" applyFill="1" applyBorder="1" applyAlignment="1"/>
    <xf numFmtId="180" fontId="3" fillId="0" borderId="3" xfId="0" applyNumberFormat="1" applyFont="1" applyFill="1" applyBorder="1" applyAlignment="1"/>
    <xf numFmtId="176" fontId="3" fillId="0" borderId="3" xfId="1" applyNumberFormat="1" applyFont="1" applyFill="1" applyBorder="1" applyAlignment="1">
      <alignment horizontal="center"/>
    </xf>
    <xf numFmtId="181" fontId="3" fillId="0" borderId="5" xfId="0" applyNumberFormat="1" applyFont="1" applyFill="1" applyBorder="1" applyAlignment="1">
      <alignment horizontal="right" vertical="center"/>
    </xf>
    <xf numFmtId="178" fontId="3" fillId="0" borderId="3" xfId="1" applyNumberFormat="1" applyFont="1" applyFill="1" applyBorder="1" applyAlignment="1">
      <alignment horizontal="center"/>
    </xf>
    <xf numFmtId="0" fontId="7" fillId="4" borderId="0" xfId="5" applyFont="1" applyFill="1" applyBorder="1" applyAlignment="1"/>
    <xf numFmtId="0" fontId="8" fillId="4" borderId="0" xfId="5" applyFont="1" applyFill="1" applyBorder="1" applyAlignment="1"/>
    <xf numFmtId="0" fontId="9" fillId="4" borderId="0" xfId="5" applyFont="1" applyFill="1" applyBorder="1" applyAlignment="1"/>
    <xf numFmtId="0" fontId="10" fillId="4" borderId="0" xfId="5" applyFont="1" applyFill="1" applyBorder="1" applyAlignment="1"/>
    <xf numFmtId="0" fontId="11" fillId="4" borderId="0" xfId="5" applyFont="1" applyFill="1" applyBorder="1" applyAlignment="1"/>
    <xf numFmtId="0" fontId="12" fillId="4" borderId="0" xfId="5" applyFont="1" applyFill="1" applyBorder="1" applyAlignment="1"/>
    <xf numFmtId="0" fontId="13" fillId="4" borderId="0" xfId="5" applyFont="1" applyFill="1" applyBorder="1" applyAlignment="1"/>
    <xf numFmtId="0" fontId="14" fillId="4" borderId="0" xfId="5" applyFont="1" applyFill="1" applyBorder="1" applyAlignment="1"/>
    <xf numFmtId="0" fontId="7" fillId="4" borderId="0" xfId="5" applyFont="1" applyFill="1" applyBorder="1" applyAlignment="1">
      <alignment horizontal="center"/>
    </xf>
    <xf numFmtId="0" fontId="15" fillId="4" borderId="0" xfId="2" applyFont="1" applyFill="1" applyBorder="1" applyAlignment="1"/>
    <xf numFmtId="0" fontId="4" fillId="0" borderId="3" xfId="5" applyFont="1" applyFill="1" applyBorder="1" applyAlignment="1">
      <alignment horizontal="center"/>
    </xf>
    <xf numFmtId="180" fontId="3" fillId="0" borderId="3" xfId="0" applyNumberFormat="1" applyFont="1" applyFill="1" applyBorder="1" applyAlignment="1">
      <alignment horizontal="right"/>
    </xf>
    <xf numFmtId="180" fontId="4" fillId="0" borderId="3" xfId="0" applyNumberFormat="1" applyFont="1" applyFill="1" applyBorder="1" applyAlignment="1"/>
    <xf numFmtId="176" fontId="3" fillId="0" borderId="3" xfId="1" applyNumberFormat="1" applyFont="1" applyFill="1" applyBorder="1" applyAlignment="1">
      <alignment horizontal="right"/>
    </xf>
    <xf numFmtId="0" fontId="24" fillId="0" borderId="0" xfId="5" applyFont="1" applyFill="1" applyBorder="1" applyAlignment="1">
      <alignment horizontal="center"/>
    </xf>
    <xf numFmtId="0" fontId="4" fillId="0" borderId="0" xfId="5" applyFont="1" applyFill="1" applyBorder="1" applyAlignment="1">
      <alignment horizontal="center"/>
    </xf>
    <xf numFmtId="178" fontId="4" fillId="0" borderId="0" xfId="1" applyNumberFormat="1" applyFont="1" applyFill="1" applyBorder="1" applyAlignment="1"/>
    <xf numFmtId="180" fontId="3" fillId="0" borderId="0" xfId="5" applyNumberFormat="1" applyFont="1" applyFill="1" applyAlignment="1"/>
    <xf numFmtId="10" fontId="3" fillId="0" borderId="0" xfId="5" applyNumberFormat="1" applyFont="1" applyFill="1" applyBorder="1" applyAlignment="1">
      <alignment horizontal="right"/>
    </xf>
    <xf numFmtId="0" fontId="3" fillId="0" borderId="0" xfId="5" applyFont="1" applyFill="1" applyBorder="1" applyAlignment="1">
      <alignment horizontal="left" vertical="justify" wrapText="1"/>
    </xf>
    <xf numFmtId="0" fontId="24" fillId="0" borderId="0" xfId="5" applyFont="1" applyFill="1" applyAlignment="1"/>
    <xf numFmtId="176" fontId="3" fillId="0" borderId="0" xfId="5" applyNumberFormat="1" applyFont="1" applyFill="1" applyAlignment="1"/>
    <xf numFmtId="181" fontId="3" fillId="0" borderId="0" xfId="5" applyNumberFormat="1" applyFont="1" applyFill="1" applyAlignment="1"/>
    <xf numFmtId="182" fontId="3" fillId="0" borderId="0" xfId="5" applyNumberFormat="1" applyFont="1" applyFill="1" applyAlignment="1"/>
    <xf numFmtId="10" fontId="3" fillId="0" borderId="0" xfId="5" applyNumberFormat="1" applyFont="1" applyFill="1" applyAlignment="1"/>
    <xf numFmtId="181" fontId="3" fillId="5" borderId="5" xfId="0" applyNumberFormat="1" applyFont="1" applyFill="1" applyBorder="1" applyAlignment="1"/>
    <xf numFmtId="38" fontId="3" fillId="6" borderId="5" xfId="1" applyNumberFormat="1" applyFont="1" applyFill="1" applyBorder="1" applyAlignment="1"/>
    <xf numFmtId="0" fontId="1" fillId="0" borderId="0" xfId="5" applyFont="1" applyAlignment="1"/>
    <xf numFmtId="38" fontId="1" fillId="0" borderId="0" xfId="5" applyNumberFormat="1" applyFont="1" applyAlignment="1"/>
    <xf numFmtId="176" fontId="1" fillId="0" borderId="0" xfId="5" applyNumberFormat="1" applyFont="1" applyAlignment="1"/>
    <xf numFmtId="0" fontId="2" fillId="0" borderId="7" xfId="5" applyFont="1" applyFill="1" applyBorder="1" applyAlignment="1">
      <alignment horizontal="center" vertical="center" wrapText="1"/>
    </xf>
    <xf numFmtId="38" fontId="3" fillId="6" borderId="3" xfId="1" applyNumberFormat="1" applyFont="1" applyFill="1" applyBorder="1" applyAlignment="1"/>
    <xf numFmtId="176" fontId="3" fillId="0" borderId="1" xfId="1" applyNumberFormat="1" applyFont="1" applyFill="1" applyBorder="1" applyAlignment="1">
      <alignment horizontal="right" vertical="center"/>
    </xf>
    <xf numFmtId="176" fontId="3" fillId="0" borderId="2" xfId="1" applyNumberFormat="1" applyFont="1" applyFill="1" applyBorder="1" applyAlignment="1">
      <alignment horizontal="right" vertical="center"/>
    </xf>
    <xf numFmtId="0" fontId="4" fillId="0" borderId="1" xfId="5" applyFont="1" applyFill="1" applyBorder="1" applyAlignment="1">
      <alignment horizontal="center" vertical="center"/>
    </xf>
    <xf numFmtId="0" fontId="4" fillId="0" borderId="2" xfId="5" applyFont="1" applyFill="1" applyBorder="1" applyAlignment="1">
      <alignment horizontal="center" vertical="center"/>
    </xf>
    <xf numFmtId="0" fontId="3" fillId="0" borderId="1" xfId="5" applyFont="1" applyFill="1" applyBorder="1" applyAlignment="1">
      <alignment horizontal="left" vertical="justify" wrapText="1"/>
    </xf>
    <xf numFmtId="0" fontId="3" fillId="0" borderId="4" xfId="5" applyFont="1" applyFill="1" applyBorder="1" applyAlignment="1">
      <alignment horizontal="left" vertical="justify" wrapText="1"/>
    </xf>
    <xf numFmtId="0" fontId="3" fillId="0" borderId="2" xfId="5" applyFont="1" applyFill="1" applyBorder="1" applyAlignment="1">
      <alignment horizontal="left" vertical="justify" wrapText="1"/>
    </xf>
    <xf numFmtId="0" fontId="3" fillId="0" borderId="6" xfId="5" applyFont="1" applyFill="1" applyBorder="1" applyAlignment="1">
      <alignment horizontal="left" vertical="center"/>
    </xf>
    <xf numFmtId="0" fontId="3" fillId="0" borderId="7" xfId="5" applyFont="1" applyFill="1" applyBorder="1" applyAlignment="1">
      <alignment horizontal="left" vertical="center"/>
    </xf>
    <xf numFmtId="0" fontId="3" fillId="0" borderId="5" xfId="5" applyFont="1" applyFill="1" applyBorder="1" applyAlignment="1">
      <alignment horizontal="left" vertical="center"/>
    </xf>
    <xf numFmtId="0" fontId="3" fillId="0" borderId="3" xfId="5" applyFont="1" applyFill="1" applyBorder="1" applyAlignment="1">
      <alignment horizontal="center"/>
    </xf>
    <xf numFmtId="0" fontId="4" fillId="0" borderId="3" xfId="5" applyFont="1" applyFill="1" applyBorder="1" applyAlignment="1">
      <alignment horizontal="center"/>
    </xf>
    <xf numFmtId="0" fontId="3" fillId="0" borderId="1" xfId="5" applyFont="1" applyFill="1" applyBorder="1" applyAlignment="1">
      <alignment horizontal="center" vertical="center"/>
    </xf>
    <xf numFmtId="0" fontId="3" fillId="0" borderId="2" xfId="5" applyFont="1" applyFill="1" applyBorder="1" applyAlignment="1">
      <alignment horizontal="center" vertical="center"/>
    </xf>
    <xf numFmtId="0" fontId="3" fillId="0" borderId="1" xfId="5" applyFont="1" applyFill="1" applyBorder="1" applyAlignment="1">
      <alignment horizontal="left" vertical="center"/>
    </xf>
    <xf numFmtId="0" fontId="3" fillId="0" borderId="2" xfId="5" applyFont="1" applyFill="1" applyBorder="1" applyAlignment="1">
      <alignment horizontal="left" vertical="center"/>
    </xf>
    <xf numFmtId="0" fontId="2" fillId="0" borderId="6" xfId="5" applyFont="1" applyFill="1" applyBorder="1" applyAlignment="1">
      <alignment horizontal="center" vertical="center" wrapText="1"/>
    </xf>
    <xf numFmtId="0" fontId="2" fillId="0" borderId="7" xfId="5" applyFont="1" applyFill="1" applyBorder="1" applyAlignment="1">
      <alignment horizontal="center" vertical="center" wrapText="1"/>
    </xf>
    <xf numFmtId="0" fontId="2" fillId="0" borderId="5" xfId="5" applyFont="1" applyFill="1" applyBorder="1" applyAlignment="1">
      <alignment horizontal="center" vertical="center" wrapText="1"/>
    </xf>
    <xf numFmtId="0" fontId="2" fillId="0" borderId="6" xfId="4" applyFont="1" applyBorder="1" applyAlignment="1">
      <alignment horizontal="center" vertical="center" wrapText="1"/>
    </xf>
    <xf numFmtId="0" fontId="2" fillId="0" borderId="7" xfId="4" applyFont="1" applyBorder="1" applyAlignment="1">
      <alignment horizontal="center" vertical="center" wrapText="1"/>
    </xf>
    <xf numFmtId="0" fontId="2" fillId="0" borderId="5" xfId="4" applyFont="1" applyBorder="1" applyAlignment="1">
      <alignment horizontal="center" vertical="center" wrapText="1"/>
    </xf>
    <xf numFmtId="0" fontId="2" fillId="0" borderId="1" xfId="5" applyFont="1" applyFill="1" applyBorder="1" applyAlignment="1">
      <alignment horizontal="center" vertical="center" wrapText="1"/>
    </xf>
    <xf numFmtId="0" fontId="2" fillId="0" borderId="2" xfId="5" applyFont="1" applyFill="1" applyBorder="1" applyAlignment="1">
      <alignment horizontal="center" vertical="center" wrapText="1"/>
    </xf>
    <xf numFmtId="0" fontId="2" fillId="0" borderId="1" xfId="5" applyFont="1" applyFill="1" applyBorder="1" applyAlignment="1">
      <alignment horizontal="center" vertical="center"/>
    </xf>
    <xf numFmtId="0" fontId="2" fillId="0" borderId="2" xfId="5" applyFont="1" applyFill="1" applyBorder="1" applyAlignment="1">
      <alignment horizontal="center" vertical="center"/>
    </xf>
    <xf numFmtId="0" fontId="2" fillId="0" borderId="3" xfId="5" applyFont="1" applyFill="1" applyBorder="1" applyAlignment="1">
      <alignment horizontal="center"/>
    </xf>
    <xf numFmtId="176" fontId="1" fillId="0" borderId="1" xfId="1" applyNumberFormat="1" applyFont="1" applyFill="1" applyBorder="1" applyAlignment="1">
      <alignment horizontal="center" vertical="center"/>
    </xf>
    <xf numFmtId="176" fontId="1" fillId="0" borderId="4" xfId="1" applyNumberFormat="1" applyFont="1" applyFill="1" applyBorder="1" applyAlignment="1">
      <alignment horizontal="center" vertical="center"/>
    </xf>
    <xf numFmtId="176" fontId="1" fillId="0" borderId="2" xfId="1" applyNumberFormat="1" applyFont="1" applyFill="1" applyBorder="1" applyAlignment="1">
      <alignment horizontal="center" vertical="center"/>
    </xf>
  </cellXfs>
  <cellStyles count="8">
    <cellStyle name="百分比 2" xfId="3"/>
    <cellStyle name="常规" xfId="0" builtinId="0"/>
    <cellStyle name="常规 2" xfId="4"/>
    <cellStyle name="常规 3" xfId="5"/>
    <cellStyle name="超链接" xfId="2" builtinId="8"/>
    <cellStyle name="千位分隔" xfId="1" builtinId="3"/>
    <cellStyle name="千位分隔 2" xfId="6"/>
    <cellStyle name="千位分隔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28575</xdr:rowOff>
    </xdr:from>
    <xdr:to>
      <xdr:col>10</xdr:col>
      <xdr:colOff>377645</xdr:colOff>
      <xdr:row>31</xdr:row>
      <xdr:rowOff>133350</xdr:rowOff>
    </xdr:to>
    <xdr:pic>
      <xdr:nvPicPr>
        <xdr:cNvPr id="2" name="图片 1"/>
        <xdr:cNvPicPr>
          <a:picLocks noChangeAspect="1"/>
        </xdr:cNvPicPr>
      </xdr:nvPicPr>
      <xdr:blipFill>
        <a:blip xmlns:r="http://schemas.openxmlformats.org/officeDocument/2006/relationships" r:embed="rId1"/>
        <a:stretch>
          <a:fillRect/>
        </a:stretch>
      </xdr:blipFill>
      <xdr:spPr>
        <a:xfrm>
          <a:off x="47625" y="190500"/>
          <a:ext cx="7140395" cy="51816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2.vml"/><Relationship Id="rId1" Type="http://schemas.openxmlformats.org/officeDocument/2006/relationships/drawing" Target="../drawings/drawing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abSelected="1" workbookViewId="0"/>
  </sheetViews>
  <sheetFormatPr defaultColWidth="10.875" defaultRowHeight="14.25" x14ac:dyDescent="0.2"/>
  <cols>
    <col min="1" max="1" width="4.625" style="36" customWidth="1"/>
    <col min="2" max="2" width="17.625" style="36" customWidth="1"/>
    <col min="3" max="16384" width="10.875" style="36"/>
  </cols>
  <sheetData>
    <row r="1" spans="1:8" ht="22.5" x14ac:dyDescent="0.3">
      <c r="A1" s="37" t="s">
        <v>110</v>
      </c>
      <c r="B1" s="38"/>
      <c r="C1" s="38"/>
      <c r="D1" s="38"/>
      <c r="E1" s="38"/>
      <c r="F1" s="38"/>
      <c r="G1" s="38"/>
      <c r="H1" s="38"/>
    </row>
    <row r="2" spans="1:8" ht="22.5" x14ac:dyDescent="0.3">
      <c r="A2" s="37"/>
      <c r="B2" s="38"/>
      <c r="C2" s="38"/>
      <c r="D2" s="38"/>
      <c r="E2" s="38"/>
      <c r="F2" s="38"/>
      <c r="G2" s="38"/>
      <c r="H2" s="38"/>
    </row>
    <row r="4" spans="1:8" ht="15" x14ac:dyDescent="0.2">
      <c r="B4" s="39" t="s">
        <v>0</v>
      </c>
      <c r="C4" s="40"/>
    </row>
    <row r="5" spans="1:8" ht="15" x14ac:dyDescent="0.2">
      <c r="B5" s="41"/>
      <c r="C5" s="42"/>
      <c r="D5" s="43"/>
    </row>
    <row r="6" spans="1:8" ht="15" x14ac:dyDescent="0.2">
      <c r="A6" s="44">
        <v>1</v>
      </c>
      <c r="B6" s="45" t="s">
        <v>1</v>
      </c>
      <c r="C6" s="42"/>
      <c r="D6" s="43"/>
    </row>
    <row r="7" spans="1:8" ht="15" x14ac:dyDescent="0.2">
      <c r="A7" s="44">
        <v>2</v>
      </c>
      <c r="B7" s="45" t="s">
        <v>2</v>
      </c>
      <c r="C7" s="42"/>
      <c r="D7" s="43"/>
    </row>
    <row r="8" spans="1:8" ht="15" x14ac:dyDescent="0.2">
      <c r="B8" s="42"/>
      <c r="C8" s="42"/>
      <c r="D8" s="43"/>
    </row>
    <row r="9" spans="1:8" ht="15" x14ac:dyDescent="0.2">
      <c r="B9" s="42"/>
      <c r="C9" s="42"/>
    </row>
  </sheetData>
  <phoneticPr fontId="23" type="noConversion"/>
  <hyperlinks>
    <hyperlink ref="B7" location="'Geographical distribution'!A1" display="Geographical distribution"/>
    <hyperlink ref="B6" location="'Top 20 Producers'!A1" display="Top 20 Producers"/>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6"/>
  <sheetViews>
    <sheetView zoomScale="90" zoomScaleNormal="90" workbookViewId="0"/>
  </sheetViews>
  <sheetFormatPr defaultColWidth="8.875" defaultRowHeight="12.75" x14ac:dyDescent="0.2"/>
  <cols>
    <col min="1" max="1" width="4.375" style="28" customWidth="1"/>
    <col min="2" max="2" width="37" style="28" customWidth="1"/>
    <col min="3" max="3" width="12.875" style="28" customWidth="1"/>
    <col min="4" max="4" width="11.625" style="28" customWidth="1"/>
    <col min="5" max="5" width="12.5" style="28" customWidth="1"/>
    <col min="6" max="6" width="11.125" style="28" customWidth="1"/>
    <col min="7" max="7" width="92.25" style="28" customWidth="1"/>
    <col min="8" max="8" width="10.5" style="28" customWidth="1"/>
    <col min="9" max="16384" width="8.875" style="28"/>
  </cols>
  <sheetData>
    <row r="1" spans="1:7" x14ac:dyDescent="0.2">
      <c r="A1" s="28" t="s">
        <v>109</v>
      </c>
    </row>
    <row r="2" spans="1:7" x14ac:dyDescent="0.2">
      <c r="A2" s="75" t="s">
        <v>3</v>
      </c>
      <c r="B2" s="76"/>
      <c r="C2" s="76"/>
      <c r="D2" s="76"/>
      <c r="E2" s="76"/>
      <c r="F2" s="77"/>
      <c r="G2" s="70" t="s">
        <v>4</v>
      </c>
    </row>
    <row r="3" spans="1:7" x14ac:dyDescent="0.2">
      <c r="A3" s="46" t="s">
        <v>5</v>
      </c>
      <c r="B3" s="46" t="s">
        <v>6</v>
      </c>
      <c r="C3" s="46" t="s">
        <v>7</v>
      </c>
      <c r="D3" s="46" t="s">
        <v>8</v>
      </c>
      <c r="E3" s="46" t="s">
        <v>9</v>
      </c>
      <c r="F3" s="46" t="s">
        <v>10</v>
      </c>
      <c r="G3" s="71"/>
    </row>
    <row r="4" spans="1:7" ht="14.25" customHeight="1" x14ac:dyDescent="0.2">
      <c r="A4" s="29">
        <v>1</v>
      </c>
      <c r="B4" s="31" t="s">
        <v>11</v>
      </c>
      <c r="C4" s="32">
        <v>1160000</v>
      </c>
      <c r="D4" s="32">
        <v>44500</v>
      </c>
      <c r="E4" s="33" t="s">
        <v>12</v>
      </c>
      <c r="F4" s="30">
        <v>604.53400503778334</v>
      </c>
      <c r="G4" s="72" t="s">
        <v>119</v>
      </c>
    </row>
    <row r="5" spans="1:7" x14ac:dyDescent="0.2">
      <c r="A5" s="29">
        <v>2</v>
      </c>
      <c r="B5" s="31" t="s">
        <v>13</v>
      </c>
      <c r="C5" s="32">
        <v>1460000</v>
      </c>
      <c r="D5" s="32">
        <v>106500</v>
      </c>
      <c r="E5" s="33" t="s">
        <v>12</v>
      </c>
      <c r="F5" s="30">
        <v>604.53400503778334</v>
      </c>
      <c r="G5" s="73"/>
    </row>
    <row r="6" spans="1:7" x14ac:dyDescent="0.2">
      <c r="A6" s="29">
        <v>3</v>
      </c>
      <c r="B6" s="31" t="s">
        <v>14</v>
      </c>
      <c r="C6" s="32">
        <v>800000</v>
      </c>
      <c r="D6" s="32">
        <v>60000</v>
      </c>
      <c r="E6" s="33" t="s">
        <v>12</v>
      </c>
      <c r="F6" s="30">
        <v>609.42785174523215</v>
      </c>
      <c r="G6" s="73"/>
    </row>
    <row r="7" spans="1:7" x14ac:dyDescent="0.2">
      <c r="A7" s="29">
        <v>4</v>
      </c>
      <c r="B7" s="31" t="s">
        <v>15</v>
      </c>
      <c r="C7" s="32">
        <v>610000</v>
      </c>
      <c r="D7" s="32">
        <v>46000</v>
      </c>
      <c r="E7" s="33" t="s">
        <v>12</v>
      </c>
      <c r="F7" s="61">
        <v>630.87441525728684</v>
      </c>
      <c r="G7" s="73"/>
    </row>
    <row r="8" spans="1:7" x14ac:dyDescent="0.2">
      <c r="A8" s="29">
        <v>5</v>
      </c>
      <c r="B8" s="31" t="s">
        <v>107</v>
      </c>
      <c r="C8" s="32">
        <v>550000</v>
      </c>
      <c r="D8" s="32">
        <v>39700</v>
      </c>
      <c r="E8" s="33" t="s">
        <v>12</v>
      </c>
      <c r="F8" s="30">
        <v>626.12450521770427</v>
      </c>
      <c r="G8" s="73"/>
    </row>
    <row r="9" spans="1:7" x14ac:dyDescent="0.2">
      <c r="A9" s="75" t="s">
        <v>17</v>
      </c>
      <c r="B9" s="76"/>
      <c r="C9" s="76"/>
      <c r="D9" s="76"/>
      <c r="E9" s="76"/>
      <c r="F9" s="77"/>
      <c r="G9" s="73"/>
    </row>
    <row r="10" spans="1:7" x14ac:dyDescent="0.2">
      <c r="A10" s="46" t="s">
        <v>5</v>
      </c>
      <c r="B10" s="46" t="s">
        <v>6</v>
      </c>
      <c r="C10" s="46" t="s">
        <v>7</v>
      </c>
      <c r="D10" s="46" t="s">
        <v>8</v>
      </c>
      <c r="E10" s="46" t="s">
        <v>118</v>
      </c>
      <c r="F10" s="46" t="s">
        <v>10</v>
      </c>
      <c r="G10" s="73"/>
    </row>
    <row r="11" spans="1:7" x14ac:dyDescent="0.2">
      <c r="A11" s="80">
        <v>1</v>
      </c>
      <c r="B11" s="82" t="s">
        <v>18</v>
      </c>
      <c r="C11" s="68">
        <v>1100000</v>
      </c>
      <c r="D11" s="68">
        <v>81500</v>
      </c>
      <c r="E11" s="33" t="s">
        <v>19</v>
      </c>
      <c r="F11" s="30">
        <v>577.09607772580068</v>
      </c>
      <c r="G11" s="73"/>
    </row>
    <row r="12" spans="1:7" x14ac:dyDescent="0.2">
      <c r="A12" s="81"/>
      <c r="B12" s="83"/>
      <c r="C12" s="69"/>
      <c r="D12" s="69"/>
      <c r="E12" s="33" t="s">
        <v>20</v>
      </c>
      <c r="F12" s="34" t="s">
        <v>108</v>
      </c>
      <c r="G12" s="73"/>
    </row>
    <row r="13" spans="1:7" x14ac:dyDescent="0.2">
      <c r="A13" s="80">
        <v>2</v>
      </c>
      <c r="B13" s="82" t="s">
        <v>97</v>
      </c>
      <c r="C13" s="68">
        <v>900000</v>
      </c>
      <c r="D13" s="68">
        <v>61000</v>
      </c>
      <c r="E13" s="33" t="s">
        <v>19</v>
      </c>
      <c r="F13" s="30">
        <v>513.85390428211588</v>
      </c>
      <c r="G13" s="73"/>
    </row>
    <row r="14" spans="1:7" ht="13.5" customHeight="1" x14ac:dyDescent="0.2">
      <c r="A14" s="81"/>
      <c r="B14" s="83"/>
      <c r="C14" s="69"/>
      <c r="D14" s="69"/>
      <c r="E14" s="33" t="s">
        <v>20</v>
      </c>
      <c r="F14" s="34" t="s">
        <v>108</v>
      </c>
      <c r="G14" s="73"/>
    </row>
    <row r="15" spans="1:7" x14ac:dyDescent="0.2">
      <c r="A15" s="80">
        <v>3</v>
      </c>
      <c r="B15" s="82" t="s">
        <v>22</v>
      </c>
      <c r="C15" s="68">
        <v>1400000</v>
      </c>
      <c r="D15" s="68">
        <v>78100</v>
      </c>
      <c r="E15" s="33" t="s">
        <v>19</v>
      </c>
      <c r="F15" s="30">
        <v>497.4811083123426</v>
      </c>
      <c r="G15" s="73"/>
    </row>
    <row r="16" spans="1:7" x14ac:dyDescent="0.2">
      <c r="A16" s="81"/>
      <c r="B16" s="83"/>
      <c r="C16" s="69"/>
      <c r="D16" s="69"/>
      <c r="E16" s="33" t="s">
        <v>20</v>
      </c>
      <c r="F16" s="30">
        <v>532.85354444044617</v>
      </c>
      <c r="G16" s="73"/>
    </row>
    <row r="17" spans="1:7" x14ac:dyDescent="0.2">
      <c r="A17" s="80">
        <v>4</v>
      </c>
      <c r="B17" s="82" t="s">
        <v>101</v>
      </c>
      <c r="C17" s="68">
        <v>650000</v>
      </c>
      <c r="D17" s="68">
        <v>45000</v>
      </c>
      <c r="E17" s="33" t="s">
        <v>19</v>
      </c>
      <c r="F17" s="30">
        <v>603.63440086362004</v>
      </c>
      <c r="G17" s="73"/>
    </row>
    <row r="18" spans="1:7" x14ac:dyDescent="0.2">
      <c r="A18" s="81"/>
      <c r="B18" s="83"/>
      <c r="C18" s="69"/>
      <c r="D18" s="69"/>
      <c r="E18" s="33" t="s">
        <v>20</v>
      </c>
      <c r="F18" s="34" t="s">
        <v>108</v>
      </c>
      <c r="G18" s="73"/>
    </row>
    <row r="19" spans="1:7" x14ac:dyDescent="0.2">
      <c r="A19" s="80">
        <v>5</v>
      </c>
      <c r="B19" s="82" t="s">
        <v>23</v>
      </c>
      <c r="C19" s="68">
        <v>750000</v>
      </c>
      <c r="D19" s="68">
        <v>55000</v>
      </c>
      <c r="E19" s="33" t="s">
        <v>19</v>
      </c>
      <c r="F19" s="30">
        <v>515</v>
      </c>
      <c r="G19" s="73"/>
    </row>
    <row r="20" spans="1:7" x14ac:dyDescent="0.2">
      <c r="A20" s="81"/>
      <c r="B20" s="83"/>
      <c r="C20" s="69"/>
      <c r="D20" s="69"/>
      <c r="E20" s="33" t="s">
        <v>20</v>
      </c>
      <c r="F20" s="34" t="s">
        <v>108</v>
      </c>
      <c r="G20" s="73"/>
    </row>
    <row r="21" spans="1:7" x14ac:dyDescent="0.2">
      <c r="A21" s="80">
        <v>6</v>
      </c>
      <c r="B21" s="82" t="s">
        <v>106</v>
      </c>
      <c r="C21" s="68">
        <v>750000</v>
      </c>
      <c r="D21" s="68">
        <v>41000</v>
      </c>
      <c r="E21" s="33" t="s">
        <v>19</v>
      </c>
      <c r="F21" s="30">
        <v>495.68189996401583</v>
      </c>
      <c r="G21" s="73"/>
    </row>
    <row r="22" spans="1:7" x14ac:dyDescent="0.2">
      <c r="A22" s="81"/>
      <c r="B22" s="83"/>
      <c r="C22" s="69"/>
      <c r="D22" s="69"/>
      <c r="E22" s="33" t="s">
        <v>20</v>
      </c>
      <c r="F22" s="30">
        <v>537.45951781216263</v>
      </c>
      <c r="G22" s="73"/>
    </row>
    <row r="23" spans="1:7" x14ac:dyDescent="0.2">
      <c r="A23" s="80">
        <v>7</v>
      </c>
      <c r="B23" s="82" t="s">
        <v>100</v>
      </c>
      <c r="C23" s="68">
        <v>720000</v>
      </c>
      <c r="D23" s="68">
        <f>'Geographical distribution'!AB15</f>
        <v>59700</v>
      </c>
      <c r="E23" s="33" t="s">
        <v>19</v>
      </c>
      <c r="F23" s="34">
        <v>503.77833753148616</v>
      </c>
      <c r="G23" s="73"/>
    </row>
    <row r="24" spans="1:7" x14ac:dyDescent="0.2">
      <c r="A24" s="81"/>
      <c r="B24" s="83"/>
      <c r="C24" s="69"/>
      <c r="D24" s="69"/>
      <c r="E24" s="33" t="s">
        <v>20</v>
      </c>
      <c r="F24" s="34" t="s">
        <v>108</v>
      </c>
      <c r="G24" s="73"/>
    </row>
    <row r="25" spans="1:7" x14ac:dyDescent="0.2">
      <c r="A25" s="80">
        <v>8</v>
      </c>
      <c r="B25" s="82" t="s">
        <v>24</v>
      </c>
      <c r="C25" s="68">
        <v>600000</v>
      </c>
      <c r="D25" s="68">
        <v>44000</v>
      </c>
      <c r="E25" s="33" t="s">
        <v>19</v>
      </c>
      <c r="F25" s="30">
        <v>501.6192875134941</v>
      </c>
      <c r="G25" s="73"/>
    </row>
    <row r="26" spans="1:7" x14ac:dyDescent="0.2">
      <c r="A26" s="81"/>
      <c r="B26" s="83"/>
      <c r="C26" s="69"/>
      <c r="D26" s="69"/>
      <c r="E26" s="33" t="s">
        <v>20</v>
      </c>
      <c r="F26" s="30">
        <v>590.14033825116951</v>
      </c>
      <c r="G26" s="73"/>
    </row>
    <row r="27" spans="1:7" x14ac:dyDescent="0.2">
      <c r="A27" s="80">
        <v>9</v>
      </c>
      <c r="B27" s="82" t="s">
        <v>25</v>
      </c>
      <c r="C27" s="68">
        <v>610000</v>
      </c>
      <c r="D27" s="68">
        <f>D7</f>
        <v>46000</v>
      </c>
      <c r="E27" s="33" t="s">
        <v>19</v>
      </c>
      <c r="F27" s="30">
        <v>573.01187477509893</v>
      </c>
      <c r="G27" s="73"/>
    </row>
    <row r="28" spans="1:7" x14ac:dyDescent="0.2">
      <c r="A28" s="81"/>
      <c r="B28" s="83"/>
      <c r="C28" s="69"/>
      <c r="D28" s="69"/>
      <c r="E28" s="33" t="s">
        <v>20</v>
      </c>
      <c r="F28" s="30">
        <v>604.53400503778334</v>
      </c>
      <c r="G28" s="73"/>
    </row>
    <row r="29" spans="1:7" x14ac:dyDescent="0.2">
      <c r="A29" s="80">
        <v>10</v>
      </c>
      <c r="B29" s="82" t="s">
        <v>26</v>
      </c>
      <c r="C29" s="68">
        <v>650000</v>
      </c>
      <c r="D29" s="68">
        <v>48500</v>
      </c>
      <c r="E29" s="33" t="s">
        <v>19</v>
      </c>
      <c r="F29" s="30">
        <v>511.42497301187478</v>
      </c>
      <c r="G29" s="73"/>
    </row>
    <row r="30" spans="1:7" x14ac:dyDescent="0.2">
      <c r="A30" s="81"/>
      <c r="B30" s="83"/>
      <c r="C30" s="69"/>
      <c r="D30" s="69"/>
      <c r="E30" s="33" t="s">
        <v>20</v>
      </c>
      <c r="F30" s="34" t="s">
        <v>108</v>
      </c>
      <c r="G30" s="73"/>
    </row>
    <row r="31" spans="1:7" x14ac:dyDescent="0.2">
      <c r="A31" s="80">
        <v>11</v>
      </c>
      <c r="B31" s="82" t="s">
        <v>117</v>
      </c>
      <c r="C31" s="68">
        <v>560000</v>
      </c>
      <c r="D31" s="68">
        <v>28500</v>
      </c>
      <c r="E31" s="33" t="s">
        <v>19</v>
      </c>
      <c r="F31" s="30">
        <v>527.76778217584263</v>
      </c>
      <c r="G31" s="73"/>
    </row>
    <row r="32" spans="1:7" x14ac:dyDescent="0.2">
      <c r="A32" s="81"/>
      <c r="B32" s="83"/>
      <c r="C32" s="69"/>
      <c r="D32" s="69"/>
      <c r="E32" s="33" t="s">
        <v>20</v>
      </c>
      <c r="F32" s="30">
        <v>640.5181720043181</v>
      </c>
      <c r="G32" s="73"/>
    </row>
    <row r="33" spans="1:7" x14ac:dyDescent="0.2">
      <c r="A33" s="80">
        <v>12</v>
      </c>
      <c r="B33" s="82" t="s">
        <v>27</v>
      </c>
      <c r="C33" s="68">
        <v>530000</v>
      </c>
      <c r="D33" s="68">
        <v>37300</v>
      </c>
      <c r="E33" s="35" t="s">
        <v>19</v>
      </c>
      <c r="F33" s="30">
        <v>584.74271320618925</v>
      </c>
      <c r="G33" s="73"/>
    </row>
    <row r="34" spans="1:7" x14ac:dyDescent="0.2">
      <c r="A34" s="81"/>
      <c r="B34" s="83"/>
      <c r="C34" s="69"/>
      <c r="D34" s="69"/>
      <c r="E34" s="35" t="s">
        <v>20</v>
      </c>
      <c r="F34" s="30">
        <v>633.32133861101113</v>
      </c>
      <c r="G34" s="73"/>
    </row>
    <row r="35" spans="1:7" x14ac:dyDescent="0.2">
      <c r="A35" s="80">
        <v>13</v>
      </c>
      <c r="B35" s="82" t="s">
        <v>105</v>
      </c>
      <c r="C35" s="68">
        <v>700000</v>
      </c>
      <c r="D35" s="68">
        <v>46000</v>
      </c>
      <c r="E35" s="35" t="s">
        <v>19</v>
      </c>
      <c r="F35" s="30">
        <v>690.4462036703851</v>
      </c>
      <c r="G35" s="73"/>
    </row>
    <row r="36" spans="1:7" x14ac:dyDescent="0.2">
      <c r="A36" s="81"/>
      <c r="B36" s="83"/>
      <c r="C36" s="69"/>
      <c r="D36" s="69"/>
      <c r="E36" s="35" t="s">
        <v>20</v>
      </c>
      <c r="F36" s="34" t="s">
        <v>108</v>
      </c>
      <c r="G36" s="73"/>
    </row>
    <row r="37" spans="1:7" x14ac:dyDescent="0.2">
      <c r="A37" s="80">
        <v>14</v>
      </c>
      <c r="B37" s="82" t="s">
        <v>16</v>
      </c>
      <c r="C37" s="68">
        <v>550000</v>
      </c>
      <c r="D37" s="68">
        <f>D8</f>
        <v>39700</v>
      </c>
      <c r="E37" s="35" t="s">
        <v>19</v>
      </c>
      <c r="F37" s="30">
        <v>514.57358762144656</v>
      </c>
      <c r="G37" s="73"/>
    </row>
    <row r="38" spans="1:7" x14ac:dyDescent="0.2">
      <c r="A38" s="81"/>
      <c r="B38" s="83"/>
      <c r="C38" s="69"/>
      <c r="D38" s="69"/>
      <c r="E38" s="35" t="s">
        <v>20</v>
      </c>
      <c r="F38" s="34" t="s">
        <v>108</v>
      </c>
      <c r="G38" s="73"/>
    </row>
    <row r="39" spans="1:7" x14ac:dyDescent="0.2">
      <c r="A39" s="80">
        <v>15</v>
      </c>
      <c r="B39" s="82" t="s">
        <v>28</v>
      </c>
      <c r="C39" s="68">
        <v>480000</v>
      </c>
      <c r="D39" s="68">
        <v>34700</v>
      </c>
      <c r="E39" s="35" t="s">
        <v>19</v>
      </c>
      <c r="F39" s="30">
        <v>764.73551637279604</v>
      </c>
      <c r="G39" s="73"/>
    </row>
    <row r="40" spans="1:7" x14ac:dyDescent="0.2">
      <c r="A40" s="81"/>
      <c r="B40" s="83"/>
      <c r="C40" s="69"/>
      <c r="D40" s="69"/>
      <c r="E40" s="35" t="s">
        <v>20</v>
      </c>
      <c r="F40" s="30">
        <v>779.12918315940988</v>
      </c>
      <c r="G40" s="73"/>
    </row>
    <row r="41" spans="1:7" x14ac:dyDescent="0.2">
      <c r="A41" s="80">
        <v>16</v>
      </c>
      <c r="B41" s="82" t="s">
        <v>29</v>
      </c>
      <c r="C41" s="68">
        <v>510000</v>
      </c>
      <c r="D41" s="68">
        <v>37000</v>
      </c>
      <c r="E41" s="33" t="s">
        <v>19</v>
      </c>
      <c r="F41" s="34">
        <v>636.46995322058297</v>
      </c>
      <c r="G41" s="73"/>
    </row>
    <row r="42" spans="1:7" x14ac:dyDescent="0.2">
      <c r="A42" s="81"/>
      <c r="B42" s="83"/>
      <c r="C42" s="69"/>
      <c r="D42" s="69"/>
      <c r="E42" s="35" t="s">
        <v>20</v>
      </c>
      <c r="F42" s="34" t="s">
        <v>108</v>
      </c>
      <c r="G42" s="73"/>
    </row>
    <row r="43" spans="1:7" x14ac:dyDescent="0.2">
      <c r="A43" s="80">
        <v>17</v>
      </c>
      <c r="B43" s="82" t="s">
        <v>30</v>
      </c>
      <c r="C43" s="68">
        <v>350000</v>
      </c>
      <c r="D43" s="68">
        <v>23500</v>
      </c>
      <c r="E43" s="33" t="s">
        <v>19</v>
      </c>
      <c r="F43" s="30">
        <v>543.36092119467435</v>
      </c>
      <c r="G43" s="73"/>
    </row>
    <row r="44" spans="1:7" x14ac:dyDescent="0.2">
      <c r="A44" s="81"/>
      <c r="B44" s="83"/>
      <c r="C44" s="69"/>
      <c r="D44" s="69"/>
      <c r="E44" s="35" t="s">
        <v>20</v>
      </c>
      <c r="F44" s="34">
        <v>575.74667146455556</v>
      </c>
      <c r="G44" s="73"/>
    </row>
    <row r="45" spans="1:7" x14ac:dyDescent="0.2">
      <c r="A45" s="78" t="s">
        <v>31</v>
      </c>
      <c r="B45" s="78"/>
      <c r="C45" s="32">
        <f>C46-SUM(C11:C44)-C4-C5-C6</f>
        <v>29685000</v>
      </c>
      <c r="D45" s="32">
        <f>D46-SUM(D11:D44)-D4-D5-D6</f>
        <v>2425800</v>
      </c>
      <c r="E45" s="47" t="s">
        <v>21</v>
      </c>
      <c r="F45" s="47" t="s">
        <v>21</v>
      </c>
      <c r="G45" s="73"/>
    </row>
    <row r="46" spans="1:7" x14ac:dyDescent="0.2">
      <c r="A46" s="79" t="s">
        <v>32</v>
      </c>
      <c r="B46" s="79"/>
      <c r="C46" s="25">
        <f>'Geographical distribution'!$P$32</f>
        <v>44915000</v>
      </c>
      <c r="D46" s="48">
        <f>'Geographical distribution'!AB32</f>
        <v>3443300</v>
      </c>
      <c r="E46" s="47" t="s">
        <v>21</v>
      </c>
      <c r="F46" s="49" t="s">
        <v>21</v>
      </c>
      <c r="G46" s="74"/>
    </row>
    <row r="47" spans="1:7" x14ac:dyDescent="0.2">
      <c r="A47" s="50" t="s">
        <v>33</v>
      </c>
      <c r="B47" s="51"/>
      <c r="C47" s="52"/>
      <c r="E47" s="53"/>
      <c r="F47" s="54"/>
      <c r="G47" s="55"/>
    </row>
    <row r="48" spans="1:7" x14ac:dyDescent="0.2">
      <c r="A48" s="56" t="s">
        <v>112</v>
      </c>
      <c r="D48" s="57"/>
      <c r="E48" s="57"/>
      <c r="F48" s="58"/>
    </row>
    <row r="49" spans="1:6" x14ac:dyDescent="0.2">
      <c r="A49" s="56" t="s">
        <v>113</v>
      </c>
    </row>
    <row r="50" spans="1:6" x14ac:dyDescent="0.2">
      <c r="A50" s="56" t="s">
        <v>99</v>
      </c>
    </row>
    <row r="52" spans="1:6" x14ac:dyDescent="0.2">
      <c r="F52" s="58"/>
    </row>
    <row r="53" spans="1:6" x14ac:dyDescent="0.2">
      <c r="D53" s="58"/>
    </row>
    <row r="54" spans="1:6" x14ac:dyDescent="0.2">
      <c r="F54" s="59"/>
    </row>
    <row r="56" spans="1:6" x14ac:dyDescent="0.2">
      <c r="F56" s="60"/>
    </row>
  </sheetData>
  <mergeCells count="74">
    <mergeCell ref="A33:A34"/>
    <mergeCell ref="A23:A24"/>
    <mergeCell ref="A25:A26"/>
    <mergeCell ref="A27:A28"/>
    <mergeCell ref="A29:A30"/>
    <mergeCell ref="A31:A32"/>
    <mergeCell ref="A35:A36"/>
    <mergeCell ref="A37:A38"/>
    <mergeCell ref="A39:A40"/>
    <mergeCell ref="A41:A42"/>
    <mergeCell ref="A43:A44"/>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G2:G3"/>
    <mergeCell ref="G4:G46"/>
    <mergeCell ref="A2:F2"/>
    <mergeCell ref="A9:F9"/>
    <mergeCell ref="A45:B45"/>
    <mergeCell ref="A46:B46"/>
    <mergeCell ref="A11:A12"/>
    <mergeCell ref="A13:A14"/>
    <mergeCell ref="A15:A16"/>
    <mergeCell ref="A17:A18"/>
    <mergeCell ref="A19:A20"/>
    <mergeCell ref="A21:A22"/>
  </mergeCells>
  <phoneticPr fontId="23" type="noConversion"/>
  <pageMargins left="0.75" right="0.75" top="1" bottom="1" header="0.5" footer="0.5"/>
  <pageSetup orientation="portrait" horizontalDpi="200" verticalDpi="200" r:id="rId1"/>
  <legacyDrawing r:id="rId2"/>
  <picture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M36"/>
  <sheetViews>
    <sheetView workbookViewId="0"/>
  </sheetViews>
  <sheetFormatPr defaultColWidth="8.875" defaultRowHeight="12.75" x14ac:dyDescent="0.2"/>
  <cols>
    <col min="1" max="9" width="8.875" style="1"/>
    <col min="10" max="10" width="9.5" style="1" customWidth="1"/>
    <col min="11" max="11" width="10.625" style="1" customWidth="1"/>
    <col min="12" max="12" width="5" style="1" customWidth="1"/>
    <col min="13" max="13" width="13.875" style="1" customWidth="1"/>
    <col min="14" max="14" width="12.375" style="1" customWidth="1"/>
    <col min="15" max="15" width="9.625" style="1" customWidth="1"/>
    <col min="16" max="16" width="11.5" style="1" customWidth="1"/>
    <col min="17" max="26" width="11.5" style="1" hidden="1" customWidth="1"/>
    <col min="27" max="27" width="11.5" style="63" hidden="1" customWidth="1"/>
    <col min="28" max="28" width="11.5" style="63" customWidth="1"/>
    <col min="29" max="33" width="11.5" style="1" customWidth="1"/>
    <col min="34" max="40" width="12.5" style="1" customWidth="1"/>
    <col min="41" max="42" width="11.5" style="1" customWidth="1"/>
    <col min="43" max="49" width="12.5" style="1" customWidth="1"/>
    <col min="50" max="50" width="11" style="1" customWidth="1"/>
    <col min="51" max="51" width="12" style="1" customWidth="1"/>
    <col min="52" max="57" width="11" style="1" customWidth="1"/>
    <col min="58" max="58" width="11.625" style="1" customWidth="1"/>
    <col min="59" max="59" width="10.875" style="1" customWidth="1"/>
    <col min="60" max="63" width="11" style="1" customWidth="1"/>
    <col min="64" max="64" width="11.125" style="1" customWidth="1"/>
    <col min="65" max="100" width="11" style="1" customWidth="1"/>
    <col min="101" max="16384" width="8.875" style="1"/>
  </cols>
  <sheetData>
    <row r="1" spans="1:117" x14ac:dyDescent="0.2">
      <c r="A1" s="1" t="s">
        <v>111</v>
      </c>
      <c r="L1" s="1" t="s">
        <v>34</v>
      </c>
    </row>
    <row r="2" spans="1:117" ht="30" customHeight="1" x14ac:dyDescent="0.2">
      <c r="H2" s="2"/>
      <c r="L2" s="92" t="s">
        <v>5</v>
      </c>
      <c r="M2" s="92" t="s">
        <v>35</v>
      </c>
      <c r="N2" s="90" t="s">
        <v>36</v>
      </c>
      <c r="O2" s="90" t="s">
        <v>37</v>
      </c>
      <c r="P2" s="92" t="s">
        <v>7</v>
      </c>
      <c r="Q2" s="84" t="s">
        <v>38</v>
      </c>
      <c r="R2" s="85"/>
      <c r="S2" s="85"/>
      <c r="T2" s="85"/>
      <c r="U2" s="85"/>
      <c r="V2" s="85"/>
      <c r="W2" s="85"/>
      <c r="X2" s="85"/>
      <c r="Y2" s="85"/>
      <c r="Z2" s="85"/>
      <c r="AA2" s="85"/>
      <c r="AB2" s="85"/>
      <c r="AC2" s="85"/>
      <c r="AD2" s="85"/>
      <c r="AE2" s="86"/>
      <c r="AF2" s="66"/>
      <c r="AG2" s="84" t="s">
        <v>39</v>
      </c>
      <c r="AH2" s="85"/>
      <c r="AI2" s="85"/>
      <c r="AJ2" s="85"/>
      <c r="AK2" s="85"/>
      <c r="AL2" s="85"/>
      <c r="AM2" s="85"/>
      <c r="AN2" s="85"/>
      <c r="AO2" s="85"/>
      <c r="AP2" s="85"/>
      <c r="AQ2" s="85"/>
      <c r="AR2" s="85"/>
      <c r="AS2" s="85"/>
      <c r="AT2" s="85"/>
      <c r="AU2" s="85"/>
      <c r="AV2" s="85"/>
      <c r="AW2" s="86"/>
      <c r="AX2" s="84" t="s">
        <v>40</v>
      </c>
      <c r="AY2" s="85"/>
      <c r="AZ2" s="85"/>
      <c r="BA2" s="85"/>
      <c r="BB2" s="85"/>
      <c r="BC2" s="85"/>
      <c r="BD2" s="85"/>
      <c r="BE2" s="85"/>
      <c r="BF2" s="85"/>
      <c r="BG2" s="85"/>
      <c r="BH2" s="85"/>
      <c r="BI2" s="85"/>
      <c r="BJ2" s="85"/>
      <c r="BK2" s="85"/>
      <c r="BL2" s="85"/>
      <c r="BM2" s="85"/>
      <c r="BN2" s="86"/>
      <c r="BO2" s="84" t="s">
        <v>41</v>
      </c>
      <c r="BP2" s="85"/>
      <c r="BQ2" s="85"/>
      <c r="BR2" s="85"/>
      <c r="BS2" s="85"/>
      <c r="BT2" s="85"/>
      <c r="BU2" s="85"/>
      <c r="BV2" s="85"/>
      <c r="BW2" s="85"/>
      <c r="BX2" s="85"/>
      <c r="BY2" s="85"/>
      <c r="BZ2" s="85"/>
      <c r="CA2" s="85"/>
      <c r="CB2" s="85"/>
      <c r="CC2" s="85"/>
      <c r="CD2" s="85"/>
      <c r="CE2" s="86"/>
      <c r="CF2" s="84" t="s">
        <v>42</v>
      </c>
      <c r="CG2" s="85"/>
      <c r="CH2" s="85"/>
      <c r="CI2" s="85"/>
      <c r="CJ2" s="85"/>
      <c r="CK2" s="85"/>
      <c r="CL2" s="85"/>
      <c r="CM2" s="85"/>
      <c r="CN2" s="85"/>
      <c r="CO2" s="85"/>
      <c r="CP2" s="85"/>
      <c r="CQ2" s="85"/>
      <c r="CR2" s="85"/>
      <c r="CS2" s="85"/>
      <c r="CT2" s="85"/>
      <c r="CU2" s="85"/>
      <c r="CV2" s="86"/>
      <c r="CW2" s="87" t="s">
        <v>43</v>
      </c>
      <c r="CX2" s="88"/>
      <c r="CY2" s="88"/>
      <c r="CZ2" s="88"/>
      <c r="DA2" s="88"/>
      <c r="DB2" s="88"/>
      <c r="DC2" s="88"/>
      <c r="DD2" s="88"/>
      <c r="DE2" s="88"/>
      <c r="DF2" s="88"/>
      <c r="DG2" s="88"/>
      <c r="DH2" s="88"/>
      <c r="DI2" s="88"/>
      <c r="DJ2" s="88"/>
      <c r="DK2" s="88"/>
      <c r="DL2" s="88"/>
      <c r="DM2" s="89"/>
    </row>
    <row r="3" spans="1:117" x14ac:dyDescent="0.2">
      <c r="H3" s="2"/>
      <c r="J3" s="3"/>
      <c r="K3" s="3"/>
      <c r="L3" s="93"/>
      <c r="M3" s="93"/>
      <c r="N3" s="91"/>
      <c r="O3" s="91"/>
      <c r="P3" s="93"/>
      <c r="Q3" s="14" t="s">
        <v>44</v>
      </c>
      <c r="R3" s="14" t="s">
        <v>45</v>
      </c>
      <c r="S3" s="14" t="s">
        <v>46</v>
      </c>
      <c r="T3" s="14" t="s">
        <v>47</v>
      </c>
      <c r="U3" s="14" t="s">
        <v>48</v>
      </c>
      <c r="V3" s="14" t="s">
        <v>94</v>
      </c>
      <c r="W3" s="14" t="s">
        <v>98</v>
      </c>
      <c r="X3" s="14" t="s">
        <v>102</v>
      </c>
      <c r="Y3" s="14" t="s">
        <v>53</v>
      </c>
      <c r="Z3" s="14" t="s">
        <v>104</v>
      </c>
      <c r="AA3" s="14" t="s">
        <v>114</v>
      </c>
      <c r="AB3" s="14" t="s">
        <v>115</v>
      </c>
      <c r="AC3" s="15" t="s">
        <v>49</v>
      </c>
      <c r="AD3" s="15" t="s">
        <v>95</v>
      </c>
      <c r="AE3" s="15" t="s">
        <v>103</v>
      </c>
      <c r="AF3" s="15" t="s">
        <v>116</v>
      </c>
      <c r="AG3" s="14" t="s">
        <v>44</v>
      </c>
      <c r="AH3" s="14" t="s">
        <v>45</v>
      </c>
      <c r="AI3" s="14" t="s">
        <v>46</v>
      </c>
      <c r="AJ3" s="14" t="s">
        <v>47</v>
      </c>
      <c r="AK3" s="14" t="s">
        <v>48</v>
      </c>
      <c r="AL3" s="14" t="s">
        <v>50</v>
      </c>
      <c r="AM3" s="14" t="s">
        <v>98</v>
      </c>
      <c r="AN3" s="14" t="s">
        <v>52</v>
      </c>
      <c r="AO3" s="14" t="s">
        <v>53</v>
      </c>
      <c r="AP3" s="14" t="s">
        <v>54</v>
      </c>
      <c r="AQ3" s="14" t="s">
        <v>55</v>
      </c>
      <c r="AR3" s="14" t="s">
        <v>56</v>
      </c>
      <c r="AS3" s="15" t="s">
        <v>49</v>
      </c>
      <c r="AT3" s="15" t="s">
        <v>57</v>
      </c>
      <c r="AU3" s="15" t="s">
        <v>58</v>
      </c>
      <c r="AV3" s="15" t="s">
        <v>59</v>
      </c>
      <c r="AW3" s="14" t="s">
        <v>32</v>
      </c>
      <c r="AX3" s="14" t="s">
        <v>44</v>
      </c>
      <c r="AY3" s="14" t="s">
        <v>45</v>
      </c>
      <c r="AZ3" s="14" t="s">
        <v>46</v>
      </c>
      <c r="BA3" s="14" t="s">
        <v>47</v>
      </c>
      <c r="BB3" s="14" t="s">
        <v>48</v>
      </c>
      <c r="BC3" s="14" t="s">
        <v>50</v>
      </c>
      <c r="BD3" s="14" t="s">
        <v>51</v>
      </c>
      <c r="BE3" s="14" t="s">
        <v>52</v>
      </c>
      <c r="BF3" s="14" t="s">
        <v>53</v>
      </c>
      <c r="BG3" s="14" t="s">
        <v>54</v>
      </c>
      <c r="BH3" s="14" t="s">
        <v>55</v>
      </c>
      <c r="BI3" s="14" t="s">
        <v>56</v>
      </c>
      <c r="BJ3" s="15" t="s">
        <v>49</v>
      </c>
      <c r="BK3" s="15" t="s">
        <v>57</v>
      </c>
      <c r="BL3" s="15" t="s">
        <v>58</v>
      </c>
      <c r="BM3" s="15" t="s">
        <v>59</v>
      </c>
      <c r="BN3" s="14" t="s">
        <v>32</v>
      </c>
      <c r="BO3" s="14" t="s">
        <v>44</v>
      </c>
      <c r="BP3" s="14" t="s">
        <v>45</v>
      </c>
      <c r="BQ3" s="14" t="s">
        <v>46</v>
      </c>
      <c r="BR3" s="14" t="s">
        <v>47</v>
      </c>
      <c r="BS3" s="14" t="s">
        <v>48</v>
      </c>
      <c r="BT3" s="14" t="s">
        <v>50</v>
      </c>
      <c r="BU3" s="14" t="s">
        <v>51</v>
      </c>
      <c r="BV3" s="14" t="s">
        <v>52</v>
      </c>
      <c r="BW3" s="14" t="s">
        <v>53</v>
      </c>
      <c r="BX3" s="14" t="s">
        <v>54</v>
      </c>
      <c r="BY3" s="14" t="s">
        <v>55</v>
      </c>
      <c r="BZ3" s="14" t="s">
        <v>56</v>
      </c>
      <c r="CA3" s="14" t="s">
        <v>49</v>
      </c>
      <c r="CB3" s="14" t="s">
        <v>57</v>
      </c>
      <c r="CC3" s="14" t="s">
        <v>58</v>
      </c>
      <c r="CD3" s="14" t="s">
        <v>59</v>
      </c>
      <c r="CE3" s="14" t="s">
        <v>32</v>
      </c>
      <c r="CF3" s="14" t="s">
        <v>44</v>
      </c>
      <c r="CG3" s="14" t="s">
        <v>45</v>
      </c>
      <c r="CH3" s="14" t="s">
        <v>46</v>
      </c>
      <c r="CI3" s="14" t="s">
        <v>47</v>
      </c>
      <c r="CJ3" s="14" t="s">
        <v>48</v>
      </c>
      <c r="CK3" s="14" t="s">
        <v>50</v>
      </c>
      <c r="CL3" s="14" t="s">
        <v>51</v>
      </c>
      <c r="CM3" s="14" t="s">
        <v>52</v>
      </c>
      <c r="CN3" s="14" t="s">
        <v>53</v>
      </c>
      <c r="CO3" s="14" t="s">
        <v>54</v>
      </c>
      <c r="CP3" s="14" t="s">
        <v>55</v>
      </c>
      <c r="CQ3" s="14" t="s">
        <v>56</v>
      </c>
      <c r="CR3" s="14" t="s">
        <v>49</v>
      </c>
      <c r="CS3" s="14" t="s">
        <v>57</v>
      </c>
      <c r="CT3" s="14" t="s">
        <v>58</v>
      </c>
      <c r="CU3" s="14" t="s">
        <v>59</v>
      </c>
      <c r="CV3" s="14" t="s">
        <v>32</v>
      </c>
      <c r="CW3" s="14" t="s">
        <v>44</v>
      </c>
      <c r="CX3" s="14" t="s">
        <v>45</v>
      </c>
      <c r="CY3" s="14" t="s">
        <v>46</v>
      </c>
      <c r="CZ3" s="14" t="s">
        <v>47</v>
      </c>
      <c r="DA3" s="14" t="s">
        <v>48</v>
      </c>
      <c r="DB3" s="14" t="s">
        <v>50</v>
      </c>
      <c r="DC3" s="14" t="s">
        <v>51</v>
      </c>
      <c r="DD3" s="14" t="s">
        <v>52</v>
      </c>
      <c r="DE3" s="14" t="s">
        <v>53</v>
      </c>
      <c r="DF3" s="14" t="s">
        <v>54</v>
      </c>
      <c r="DG3" s="14" t="s">
        <v>55</v>
      </c>
      <c r="DH3" s="14" t="s">
        <v>56</v>
      </c>
      <c r="DI3" s="14" t="s">
        <v>49</v>
      </c>
      <c r="DJ3" s="14" t="s">
        <v>57</v>
      </c>
      <c r="DK3" s="14" t="s">
        <v>58</v>
      </c>
      <c r="DL3" s="14" t="s">
        <v>59</v>
      </c>
      <c r="DM3" s="14" t="s">
        <v>32</v>
      </c>
    </row>
    <row r="4" spans="1:117" x14ac:dyDescent="0.2">
      <c r="H4" s="2"/>
      <c r="J4" s="4"/>
      <c r="K4" s="4"/>
      <c r="L4" s="5">
        <v>1</v>
      </c>
      <c r="M4" s="95" t="s">
        <v>60</v>
      </c>
      <c r="N4" s="6" t="s">
        <v>61</v>
      </c>
      <c r="O4" s="7">
        <v>4</v>
      </c>
      <c r="P4" s="8">
        <v>930000</v>
      </c>
      <c r="Q4" s="8">
        <v>61400</v>
      </c>
      <c r="R4" s="8">
        <v>61000</v>
      </c>
      <c r="S4" s="8">
        <v>60700</v>
      </c>
      <c r="T4" s="8">
        <v>56000</v>
      </c>
      <c r="U4" s="8">
        <v>61700</v>
      </c>
      <c r="V4" s="8">
        <v>68200</v>
      </c>
      <c r="W4" s="8">
        <v>65800</v>
      </c>
      <c r="X4" s="8">
        <v>51900</v>
      </c>
      <c r="Y4" s="8">
        <v>61200</v>
      </c>
      <c r="Z4" s="8">
        <v>61800</v>
      </c>
      <c r="AA4" s="8">
        <v>68600</v>
      </c>
      <c r="AB4" s="8">
        <v>68500</v>
      </c>
      <c r="AC4" s="8">
        <f t="shared" ref="AC4:AC32" si="0">Q4+R4+S4</f>
        <v>183100</v>
      </c>
      <c r="AD4" s="8">
        <f>T4+U4+V4</f>
        <v>185900</v>
      </c>
      <c r="AE4" s="8">
        <f>SUM(W4:Y4)</f>
        <v>178900</v>
      </c>
      <c r="AF4" s="8">
        <f>SUM(Z4:AB4)</f>
        <v>198900</v>
      </c>
      <c r="AG4" s="8">
        <v>63700</v>
      </c>
      <c r="AH4" s="8">
        <v>63300</v>
      </c>
      <c r="AI4" s="8">
        <v>68700</v>
      </c>
      <c r="AJ4" s="8">
        <v>64000</v>
      </c>
      <c r="AK4" s="8">
        <v>60200</v>
      </c>
      <c r="AL4" s="16">
        <v>68700</v>
      </c>
      <c r="AM4" s="8">
        <v>60400</v>
      </c>
      <c r="AN4" s="17">
        <v>65000</v>
      </c>
      <c r="AO4" s="17">
        <v>61100</v>
      </c>
      <c r="AP4" s="8">
        <v>62300</v>
      </c>
      <c r="AQ4" s="8">
        <v>65500</v>
      </c>
      <c r="AR4" s="8">
        <v>72800</v>
      </c>
      <c r="AS4" s="8">
        <f>SUM(AG4:AI4)</f>
        <v>195700</v>
      </c>
      <c r="AT4" s="8">
        <f>SUM(AJ4:AL4)</f>
        <v>192900</v>
      </c>
      <c r="AU4" s="8">
        <f>SUM(AM4:AO4)</f>
        <v>186500</v>
      </c>
      <c r="AV4" s="8">
        <f>SUM(AP4:AR4)</f>
        <v>200600</v>
      </c>
      <c r="AW4" s="8">
        <f>SUM(AS4:AV4)</f>
        <v>775700</v>
      </c>
      <c r="AX4" s="8">
        <v>64400</v>
      </c>
      <c r="AY4" s="8">
        <v>67500</v>
      </c>
      <c r="AZ4" s="8">
        <v>65700</v>
      </c>
      <c r="BA4" s="8">
        <v>59100</v>
      </c>
      <c r="BB4" s="8">
        <v>66000</v>
      </c>
      <c r="BC4" s="8">
        <v>60000</v>
      </c>
      <c r="BD4" s="8">
        <v>63700</v>
      </c>
      <c r="BE4" s="17">
        <v>67100</v>
      </c>
      <c r="BF4" s="21">
        <v>59400</v>
      </c>
      <c r="BG4" s="8">
        <v>64500</v>
      </c>
      <c r="BH4" s="8">
        <v>64000</v>
      </c>
      <c r="BI4" s="8">
        <v>63400</v>
      </c>
      <c r="BJ4" s="8">
        <f>AX4+AY4+AZ4</f>
        <v>197600</v>
      </c>
      <c r="BK4" s="8">
        <f>BA4+BB4+BC4</f>
        <v>185100</v>
      </c>
      <c r="BL4" s="8">
        <f>BD4+BE4+BF4</f>
        <v>190200</v>
      </c>
      <c r="BM4" s="8">
        <f>BG4+BH4+BI4</f>
        <v>191900</v>
      </c>
      <c r="BN4" s="8">
        <f t="shared" ref="BN4:BN32" si="1">BJ4+BK4+BL4+BM4</f>
        <v>764800</v>
      </c>
      <c r="BO4" s="8">
        <v>68700</v>
      </c>
      <c r="BP4" s="8">
        <v>65400</v>
      </c>
      <c r="BQ4" s="8">
        <v>64400</v>
      </c>
      <c r="BR4" s="8">
        <v>65200</v>
      </c>
      <c r="BS4" s="8">
        <v>62500</v>
      </c>
      <c r="BT4" s="8">
        <v>65900</v>
      </c>
      <c r="BU4" s="8">
        <v>61200</v>
      </c>
      <c r="BV4" s="8">
        <v>58400</v>
      </c>
      <c r="BW4" s="8">
        <v>55700</v>
      </c>
      <c r="BX4" s="8">
        <v>65200</v>
      </c>
      <c r="BY4" s="8">
        <v>65100</v>
      </c>
      <c r="BZ4" s="8">
        <v>69000</v>
      </c>
      <c r="CA4" s="8">
        <f t="shared" ref="CA4:CA31" si="2">BO4+BP4+BQ4</f>
        <v>198500</v>
      </c>
      <c r="CB4" s="8">
        <f t="shared" ref="CB4:CB31" si="3">BR4+BS4+BT4</f>
        <v>193600</v>
      </c>
      <c r="CC4" s="8">
        <f t="shared" ref="CC4:CC31" si="4">BU4+BV4+BW4</f>
        <v>175300</v>
      </c>
      <c r="CD4" s="8">
        <f t="shared" ref="CD4:CD31" si="5">BX4+BY4+BZ4</f>
        <v>199300</v>
      </c>
      <c r="CE4" s="8">
        <f t="shared" ref="CE4:CE31" si="6">CA4+CB4+CC4+CD4</f>
        <v>766700</v>
      </c>
      <c r="CF4" s="16">
        <v>71800</v>
      </c>
      <c r="CG4" s="8">
        <v>59300</v>
      </c>
      <c r="CH4" s="8">
        <v>66900</v>
      </c>
      <c r="CI4" s="8">
        <v>64000</v>
      </c>
      <c r="CJ4" s="8">
        <v>60900</v>
      </c>
      <c r="CK4" s="22">
        <v>61300</v>
      </c>
      <c r="CL4" s="23">
        <v>58700</v>
      </c>
      <c r="CM4" s="22">
        <v>64400</v>
      </c>
      <c r="CN4" s="22">
        <v>65000</v>
      </c>
      <c r="CO4" s="22">
        <v>66600</v>
      </c>
      <c r="CP4" s="22">
        <v>63900</v>
      </c>
      <c r="CQ4" s="22">
        <v>68100</v>
      </c>
      <c r="CR4" s="22">
        <f t="shared" ref="CR4:CR31" si="7">CF4+CG4+CH4</f>
        <v>198000</v>
      </c>
      <c r="CS4" s="22">
        <f t="shared" ref="CS4:CS30" si="8">CI4+CJ4+CK4</f>
        <v>186200</v>
      </c>
      <c r="CT4" s="22">
        <f t="shared" ref="CT4:CT31" si="9">CL4+CM4+CN4</f>
        <v>188100</v>
      </c>
      <c r="CU4" s="22">
        <f t="shared" ref="CU4:CU30" si="10">CO4+CP4+CQ4</f>
        <v>198600</v>
      </c>
      <c r="CV4" s="22">
        <f t="shared" ref="CV4:CV30" si="11">CR4+CS4+CT4+CU4</f>
        <v>770900</v>
      </c>
      <c r="CW4" s="8">
        <v>67300</v>
      </c>
      <c r="CX4" s="8">
        <v>53900</v>
      </c>
      <c r="CY4" s="8">
        <v>59700</v>
      </c>
      <c r="CZ4" s="8">
        <v>59200</v>
      </c>
      <c r="DA4" s="8">
        <v>43900</v>
      </c>
      <c r="DB4" s="8">
        <v>59600</v>
      </c>
      <c r="DC4" s="8">
        <v>54700</v>
      </c>
      <c r="DD4" s="8">
        <v>54600</v>
      </c>
      <c r="DE4" s="8">
        <v>65700</v>
      </c>
      <c r="DF4" s="8">
        <v>64300</v>
      </c>
      <c r="DG4" s="8">
        <v>63800</v>
      </c>
      <c r="DH4" s="8">
        <v>72700</v>
      </c>
      <c r="DI4" s="27">
        <v>180900</v>
      </c>
      <c r="DJ4" s="27">
        <v>162700</v>
      </c>
      <c r="DK4" s="27">
        <v>175000</v>
      </c>
      <c r="DL4" s="27">
        <v>200800</v>
      </c>
      <c r="DM4" s="27">
        <v>719400</v>
      </c>
    </row>
    <row r="5" spans="1:117" x14ac:dyDescent="0.2">
      <c r="J5" s="4"/>
      <c r="K5" s="4"/>
      <c r="L5" s="5">
        <v>2</v>
      </c>
      <c r="M5" s="96"/>
      <c r="N5" s="6" t="s">
        <v>62</v>
      </c>
      <c r="O5" s="7">
        <v>1</v>
      </c>
      <c r="P5" s="8">
        <v>300000</v>
      </c>
      <c r="Q5" s="8">
        <v>19500</v>
      </c>
      <c r="R5" s="8">
        <v>19100</v>
      </c>
      <c r="S5" s="8">
        <v>21600</v>
      </c>
      <c r="T5" s="8">
        <v>20700</v>
      </c>
      <c r="U5" s="8">
        <v>21600</v>
      </c>
      <c r="V5" s="8">
        <v>18100</v>
      </c>
      <c r="W5" s="8">
        <v>21100</v>
      </c>
      <c r="X5" s="8">
        <v>20500</v>
      </c>
      <c r="Y5" s="8">
        <v>21000</v>
      </c>
      <c r="Z5" s="8">
        <v>22500</v>
      </c>
      <c r="AA5" s="8">
        <v>18300</v>
      </c>
      <c r="AB5" s="8">
        <v>16100</v>
      </c>
      <c r="AC5" s="8">
        <f t="shared" si="0"/>
        <v>60200</v>
      </c>
      <c r="AD5" s="8">
        <f t="shared" ref="AD5:AD31" si="12">T5+U5+V5</f>
        <v>60400</v>
      </c>
      <c r="AE5" s="8">
        <f t="shared" ref="AE5:AF32" si="13">SUM(W5:Y5)</f>
        <v>62600</v>
      </c>
      <c r="AF5" s="8">
        <f t="shared" ref="AF5:AF31" si="14">SUM(Z5:AB5)</f>
        <v>56900</v>
      </c>
      <c r="AG5" s="8">
        <v>19000</v>
      </c>
      <c r="AH5" s="8">
        <v>19600</v>
      </c>
      <c r="AI5" s="8">
        <v>21700</v>
      </c>
      <c r="AJ5" s="8">
        <v>20900</v>
      </c>
      <c r="AK5" s="8">
        <v>14300</v>
      </c>
      <c r="AL5" s="16">
        <v>24400</v>
      </c>
      <c r="AM5" s="8">
        <v>17700</v>
      </c>
      <c r="AN5" s="17">
        <v>20400</v>
      </c>
      <c r="AO5" s="17">
        <v>18200</v>
      </c>
      <c r="AP5" s="8">
        <v>18700</v>
      </c>
      <c r="AQ5" s="8">
        <v>22300</v>
      </c>
      <c r="AR5" s="8">
        <v>23000</v>
      </c>
      <c r="AS5" s="8">
        <f t="shared" ref="AS5:AS32" si="15">SUM(AG5:AI5)</f>
        <v>60300</v>
      </c>
      <c r="AT5" s="8">
        <f t="shared" ref="AT5:AT32" si="16">SUM(AJ5:AL5)</f>
        <v>59600</v>
      </c>
      <c r="AU5" s="8">
        <f t="shared" ref="AU5:AU32" si="17">SUM(AM5:AO5)</f>
        <v>56300</v>
      </c>
      <c r="AV5" s="8">
        <f t="shared" ref="AV5:AV32" si="18">SUM(AP5:AR5)</f>
        <v>64000</v>
      </c>
      <c r="AW5" s="8">
        <f t="shared" ref="AW5:AW32" si="19">SUM(AS5:AV5)</f>
        <v>240200</v>
      </c>
      <c r="AX5" s="8">
        <v>19600</v>
      </c>
      <c r="AY5" s="8">
        <v>15200</v>
      </c>
      <c r="AZ5" s="8">
        <v>18400</v>
      </c>
      <c r="BA5" s="8">
        <v>17800</v>
      </c>
      <c r="BB5" s="8">
        <v>21000</v>
      </c>
      <c r="BC5" s="8">
        <v>13200</v>
      </c>
      <c r="BD5" s="8">
        <v>20200</v>
      </c>
      <c r="BE5" s="17">
        <v>20200</v>
      </c>
      <c r="BF5" s="21">
        <v>20400</v>
      </c>
      <c r="BG5" s="8">
        <v>19400</v>
      </c>
      <c r="BH5" s="8">
        <v>20300</v>
      </c>
      <c r="BI5" s="8">
        <v>21100</v>
      </c>
      <c r="BJ5" s="8">
        <f t="shared" ref="BJ5:BJ32" si="20">AX5+AY5+AZ5</f>
        <v>53200</v>
      </c>
      <c r="BK5" s="8">
        <f t="shared" ref="BK5:BK32" si="21">BA5+BB5+BC5</f>
        <v>52000</v>
      </c>
      <c r="BL5" s="8">
        <f t="shared" ref="BL5:BL32" si="22">BD5+BE5+BF5</f>
        <v>60800</v>
      </c>
      <c r="BM5" s="8">
        <f t="shared" ref="BM5:BM32" si="23">BG5+BH5+BI5</f>
        <v>60800</v>
      </c>
      <c r="BN5" s="8">
        <f t="shared" si="1"/>
        <v>226800</v>
      </c>
      <c r="BO5" s="8">
        <v>17800</v>
      </c>
      <c r="BP5" s="8">
        <v>20700</v>
      </c>
      <c r="BQ5" s="8">
        <v>20700</v>
      </c>
      <c r="BR5" s="8">
        <v>18800</v>
      </c>
      <c r="BS5" s="8">
        <v>16100</v>
      </c>
      <c r="BT5" s="8">
        <v>11600</v>
      </c>
      <c r="BU5" s="8">
        <v>21000</v>
      </c>
      <c r="BV5" s="8">
        <v>19500</v>
      </c>
      <c r="BW5" s="8">
        <v>16100</v>
      </c>
      <c r="BX5" s="8">
        <v>20700</v>
      </c>
      <c r="BY5" s="8">
        <v>20900</v>
      </c>
      <c r="BZ5" s="8">
        <v>21100</v>
      </c>
      <c r="CA5" s="8">
        <f t="shared" si="2"/>
        <v>59200</v>
      </c>
      <c r="CB5" s="8">
        <f t="shared" si="3"/>
        <v>46500</v>
      </c>
      <c r="CC5" s="8">
        <f t="shared" si="4"/>
        <v>56600</v>
      </c>
      <c r="CD5" s="8">
        <f t="shared" si="5"/>
        <v>62700</v>
      </c>
      <c r="CE5" s="8">
        <f t="shared" si="6"/>
        <v>225000</v>
      </c>
      <c r="CF5" s="16">
        <v>21000</v>
      </c>
      <c r="CG5" s="8">
        <v>16700</v>
      </c>
      <c r="CH5" s="8">
        <v>20300</v>
      </c>
      <c r="CI5" s="8">
        <v>19600</v>
      </c>
      <c r="CJ5" s="8">
        <v>19900</v>
      </c>
      <c r="CK5" s="22">
        <v>17800</v>
      </c>
      <c r="CL5" s="23">
        <v>15900</v>
      </c>
      <c r="CM5" s="22">
        <v>16600</v>
      </c>
      <c r="CN5" s="22">
        <v>14000</v>
      </c>
      <c r="CO5" s="22">
        <v>15500</v>
      </c>
      <c r="CP5" s="22">
        <v>19500</v>
      </c>
      <c r="CQ5" s="22">
        <v>16600</v>
      </c>
      <c r="CR5" s="22">
        <f t="shared" si="7"/>
        <v>58000</v>
      </c>
      <c r="CS5" s="22">
        <f t="shared" si="8"/>
        <v>57300</v>
      </c>
      <c r="CT5" s="22">
        <f t="shared" si="9"/>
        <v>46500</v>
      </c>
      <c r="CU5" s="22">
        <f t="shared" si="10"/>
        <v>51600</v>
      </c>
      <c r="CV5" s="22">
        <f t="shared" si="11"/>
        <v>213400</v>
      </c>
      <c r="CW5" s="8">
        <v>15900</v>
      </c>
      <c r="CX5" s="8">
        <v>12700</v>
      </c>
      <c r="CY5" s="8">
        <v>15800</v>
      </c>
      <c r="CZ5" s="8">
        <v>16300</v>
      </c>
      <c r="DA5" s="8">
        <v>12800</v>
      </c>
      <c r="DB5" s="8">
        <v>17300</v>
      </c>
      <c r="DC5" s="8">
        <v>17000</v>
      </c>
      <c r="DD5" s="8">
        <v>19200</v>
      </c>
      <c r="DE5" s="8">
        <v>18200</v>
      </c>
      <c r="DF5" s="8">
        <v>20300</v>
      </c>
      <c r="DG5" s="8">
        <v>19300</v>
      </c>
      <c r="DH5" s="8">
        <v>20000</v>
      </c>
      <c r="DI5" s="27">
        <v>44400</v>
      </c>
      <c r="DJ5" s="27">
        <v>46400</v>
      </c>
      <c r="DK5" s="27">
        <v>54400</v>
      </c>
      <c r="DL5" s="27">
        <v>59600</v>
      </c>
      <c r="DM5" s="27">
        <v>204800</v>
      </c>
    </row>
    <row r="6" spans="1:117" x14ac:dyDescent="0.2">
      <c r="J6" s="3"/>
      <c r="K6" s="4"/>
      <c r="L6" s="5">
        <v>3</v>
      </c>
      <c r="M6" s="97"/>
      <c r="N6" s="6" t="s">
        <v>63</v>
      </c>
      <c r="O6" s="7">
        <v>2</v>
      </c>
      <c r="P6" s="8">
        <v>300000</v>
      </c>
      <c r="Q6" s="8">
        <v>2400</v>
      </c>
      <c r="R6" s="8">
        <v>2200</v>
      </c>
      <c r="S6" s="8">
        <v>17300</v>
      </c>
      <c r="T6" s="8">
        <v>8100</v>
      </c>
      <c r="U6" s="8">
        <v>14200</v>
      </c>
      <c r="V6" s="8">
        <v>13100</v>
      </c>
      <c r="W6" s="8">
        <v>10100</v>
      </c>
      <c r="X6" s="8">
        <v>8700</v>
      </c>
      <c r="Y6" s="8">
        <v>21900</v>
      </c>
      <c r="Z6" s="8">
        <v>8400</v>
      </c>
      <c r="AA6" s="8">
        <v>6200</v>
      </c>
      <c r="AB6" s="8">
        <v>10100</v>
      </c>
      <c r="AC6" s="8">
        <f t="shared" si="0"/>
        <v>21900</v>
      </c>
      <c r="AD6" s="8">
        <f t="shared" si="12"/>
        <v>35400</v>
      </c>
      <c r="AE6" s="8">
        <f t="shared" si="13"/>
        <v>40700</v>
      </c>
      <c r="AF6" s="8">
        <f t="shared" si="14"/>
        <v>24700</v>
      </c>
      <c r="AG6" s="8">
        <v>2100</v>
      </c>
      <c r="AH6" s="8">
        <v>2200</v>
      </c>
      <c r="AI6" s="8">
        <v>2200</v>
      </c>
      <c r="AJ6" s="8">
        <v>2200</v>
      </c>
      <c r="AK6" s="8">
        <v>2300</v>
      </c>
      <c r="AL6" s="16">
        <v>500</v>
      </c>
      <c r="AM6" s="8">
        <v>1100</v>
      </c>
      <c r="AN6" s="17">
        <v>2200</v>
      </c>
      <c r="AO6" s="17">
        <v>2300</v>
      </c>
      <c r="AP6" s="8">
        <v>2600</v>
      </c>
      <c r="AQ6" s="8">
        <v>2600</v>
      </c>
      <c r="AR6" s="8">
        <v>2800</v>
      </c>
      <c r="AS6" s="8">
        <f t="shared" si="15"/>
        <v>6500</v>
      </c>
      <c r="AT6" s="8">
        <f t="shared" si="16"/>
        <v>5000</v>
      </c>
      <c r="AU6" s="8">
        <f t="shared" si="17"/>
        <v>5600</v>
      </c>
      <c r="AV6" s="8">
        <f t="shared" si="18"/>
        <v>8000</v>
      </c>
      <c r="AW6" s="8">
        <f t="shared" si="19"/>
        <v>25100</v>
      </c>
      <c r="AX6" s="8">
        <v>2000</v>
      </c>
      <c r="AY6" s="8">
        <v>2100</v>
      </c>
      <c r="AZ6" s="8">
        <v>2400</v>
      </c>
      <c r="BA6" s="8">
        <v>2400</v>
      </c>
      <c r="BB6" s="8">
        <v>2500</v>
      </c>
      <c r="BC6" s="8">
        <v>2000</v>
      </c>
      <c r="BD6" s="8">
        <v>2100</v>
      </c>
      <c r="BE6" s="17">
        <v>2100</v>
      </c>
      <c r="BF6" s="21">
        <v>2000</v>
      </c>
      <c r="BG6" s="8">
        <v>2000</v>
      </c>
      <c r="BH6" s="8">
        <v>2000</v>
      </c>
      <c r="BI6" s="8">
        <v>2300</v>
      </c>
      <c r="BJ6" s="8">
        <f t="shared" si="20"/>
        <v>6500</v>
      </c>
      <c r="BK6" s="8">
        <f t="shared" si="21"/>
        <v>6900</v>
      </c>
      <c r="BL6" s="8">
        <f t="shared" si="22"/>
        <v>6200</v>
      </c>
      <c r="BM6" s="8">
        <f t="shared" si="23"/>
        <v>6300</v>
      </c>
      <c r="BN6" s="8">
        <f t="shared" si="1"/>
        <v>25900</v>
      </c>
      <c r="BO6" s="8">
        <v>2200</v>
      </c>
      <c r="BP6" s="8">
        <v>2500</v>
      </c>
      <c r="BQ6" s="8">
        <v>2400</v>
      </c>
      <c r="BR6" s="8">
        <v>2300</v>
      </c>
      <c r="BS6" s="8">
        <v>2400</v>
      </c>
      <c r="BT6" s="8">
        <v>2300</v>
      </c>
      <c r="BU6" s="8">
        <v>2200</v>
      </c>
      <c r="BV6" s="8">
        <v>2200</v>
      </c>
      <c r="BW6" s="8">
        <v>2300</v>
      </c>
      <c r="BX6" s="8">
        <v>900</v>
      </c>
      <c r="BY6" s="8">
        <v>2100</v>
      </c>
      <c r="BZ6" s="8">
        <v>2300</v>
      </c>
      <c r="CA6" s="8">
        <f t="shared" si="2"/>
        <v>7100</v>
      </c>
      <c r="CB6" s="8">
        <f t="shared" si="3"/>
        <v>7000</v>
      </c>
      <c r="CC6" s="8">
        <f t="shared" si="4"/>
        <v>6700</v>
      </c>
      <c r="CD6" s="8">
        <f t="shared" si="5"/>
        <v>5300</v>
      </c>
      <c r="CE6" s="8">
        <f t="shared" si="6"/>
        <v>26100</v>
      </c>
      <c r="CF6" s="16">
        <v>1950</v>
      </c>
      <c r="CG6" s="8">
        <v>1250</v>
      </c>
      <c r="CH6" s="8">
        <v>1900</v>
      </c>
      <c r="CI6" s="8">
        <v>1900</v>
      </c>
      <c r="CJ6" s="8">
        <v>500</v>
      </c>
      <c r="CK6" s="22">
        <v>900</v>
      </c>
      <c r="CL6" s="23">
        <v>2100</v>
      </c>
      <c r="CM6" s="22">
        <v>2200</v>
      </c>
      <c r="CN6" s="22">
        <v>2100</v>
      </c>
      <c r="CO6" s="22">
        <v>2100</v>
      </c>
      <c r="CP6" s="22">
        <v>2200</v>
      </c>
      <c r="CQ6" s="22">
        <v>2300</v>
      </c>
      <c r="CR6" s="22">
        <f t="shared" si="7"/>
        <v>5100</v>
      </c>
      <c r="CS6" s="22">
        <f t="shared" si="8"/>
        <v>3300</v>
      </c>
      <c r="CT6" s="22">
        <f t="shared" si="9"/>
        <v>6400</v>
      </c>
      <c r="CU6" s="22">
        <f t="shared" si="10"/>
        <v>6600</v>
      </c>
      <c r="CV6" s="22">
        <f t="shared" si="11"/>
        <v>21400</v>
      </c>
      <c r="CW6" s="8">
        <v>2300</v>
      </c>
      <c r="CX6" s="8">
        <v>1800</v>
      </c>
      <c r="CY6" s="8">
        <v>2400</v>
      </c>
      <c r="CZ6" s="8">
        <v>2300</v>
      </c>
      <c r="DA6" s="8">
        <v>2400</v>
      </c>
      <c r="DB6" s="8">
        <v>2000</v>
      </c>
      <c r="DC6" s="8">
        <v>1300</v>
      </c>
      <c r="DD6" s="8">
        <v>1500</v>
      </c>
      <c r="DE6" s="8">
        <v>900</v>
      </c>
      <c r="DF6" s="8">
        <v>1600</v>
      </c>
      <c r="DG6" s="8">
        <v>1600</v>
      </c>
      <c r="DH6" s="8">
        <v>1900</v>
      </c>
      <c r="DI6" s="27">
        <v>6500</v>
      </c>
      <c r="DJ6" s="27">
        <v>6700</v>
      </c>
      <c r="DK6" s="27">
        <v>3700</v>
      </c>
      <c r="DL6" s="27">
        <v>5100</v>
      </c>
      <c r="DM6" s="27">
        <v>22000</v>
      </c>
    </row>
    <row r="7" spans="1:117" x14ac:dyDescent="0.2">
      <c r="K7" s="3"/>
      <c r="L7" s="5">
        <v>4</v>
      </c>
      <c r="M7" s="95" t="s">
        <v>64</v>
      </c>
      <c r="N7" s="6" t="s">
        <v>65</v>
      </c>
      <c r="O7" s="7">
        <v>10</v>
      </c>
      <c r="P7" s="8">
        <v>3320000</v>
      </c>
      <c r="Q7" s="8">
        <v>251000</v>
      </c>
      <c r="R7" s="8">
        <v>260000</v>
      </c>
      <c r="S7" s="8">
        <v>309400</v>
      </c>
      <c r="T7" s="8">
        <v>292200</v>
      </c>
      <c r="U7" s="8">
        <v>307300</v>
      </c>
      <c r="V7" s="8">
        <v>276600</v>
      </c>
      <c r="W7" s="8">
        <v>282500</v>
      </c>
      <c r="X7" s="8">
        <v>293900</v>
      </c>
      <c r="Y7" s="8">
        <v>319200</v>
      </c>
      <c r="Z7" s="8">
        <v>298500</v>
      </c>
      <c r="AA7" s="8">
        <v>300500</v>
      </c>
      <c r="AB7" s="8">
        <v>334100</v>
      </c>
      <c r="AC7" s="8">
        <f t="shared" si="0"/>
        <v>820400</v>
      </c>
      <c r="AD7" s="8">
        <f t="shared" si="12"/>
        <v>876100</v>
      </c>
      <c r="AE7" s="8">
        <f t="shared" si="13"/>
        <v>895600</v>
      </c>
      <c r="AF7" s="8">
        <f t="shared" si="14"/>
        <v>933100</v>
      </c>
      <c r="AG7" s="8">
        <v>259000</v>
      </c>
      <c r="AH7" s="8">
        <v>341000</v>
      </c>
      <c r="AI7" s="8">
        <v>287100</v>
      </c>
      <c r="AJ7" s="8">
        <v>314600</v>
      </c>
      <c r="AK7" s="8">
        <v>293800</v>
      </c>
      <c r="AL7" s="16">
        <v>290600</v>
      </c>
      <c r="AM7" s="8">
        <v>280400</v>
      </c>
      <c r="AN7" s="17">
        <v>268600</v>
      </c>
      <c r="AO7" s="17">
        <v>280000</v>
      </c>
      <c r="AP7" s="8">
        <v>258200</v>
      </c>
      <c r="AQ7" s="8">
        <v>294100</v>
      </c>
      <c r="AR7" s="8">
        <v>331600</v>
      </c>
      <c r="AS7" s="8">
        <f t="shared" si="15"/>
        <v>887100</v>
      </c>
      <c r="AT7" s="8">
        <f t="shared" si="16"/>
        <v>899000</v>
      </c>
      <c r="AU7" s="8">
        <f t="shared" si="17"/>
        <v>829000</v>
      </c>
      <c r="AV7" s="8">
        <f t="shared" si="18"/>
        <v>883900</v>
      </c>
      <c r="AW7" s="8">
        <f t="shared" si="19"/>
        <v>3499000</v>
      </c>
      <c r="AX7" s="8">
        <v>243400</v>
      </c>
      <c r="AY7" s="8">
        <v>226000</v>
      </c>
      <c r="AZ7" s="8">
        <v>241200</v>
      </c>
      <c r="BA7" s="8">
        <v>241000</v>
      </c>
      <c r="BB7" s="8">
        <v>256500</v>
      </c>
      <c r="BC7" s="8">
        <v>238400</v>
      </c>
      <c r="BD7" s="8">
        <v>207700</v>
      </c>
      <c r="BE7" s="17">
        <v>265400</v>
      </c>
      <c r="BF7" s="21">
        <v>252900</v>
      </c>
      <c r="BG7" s="8">
        <v>289700</v>
      </c>
      <c r="BH7" s="8">
        <v>310000</v>
      </c>
      <c r="BI7" s="8">
        <v>339300</v>
      </c>
      <c r="BJ7" s="8">
        <f t="shared" si="20"/>
        <v>710600</v>
      </c>
      <c r="BK7" s="8">
        <f t="shared" si="21"/>
        <v>735900</v>
      </c>
      <c r="BL7" s="8">
        <f t="shared" si="22"/>
        <v>726000</v>
      </c>
      <c r="BM7" s="8">
        <f t="shared" si="23"/>
        <v>939000</v>
      </c>
      <c r="BN7" s="8">
        <f t="shared" si="1"/>
        <v>3111500</v>
      </c>
      <c r="BO7" s="8">
        <v>315800</v>
      </c>
      <c r="BP7" s="8">
        <v>252000</v>
      </c>
      <c r="BQ7" s="8">
        <v>277300</v>
      </c>
      <c r="BR7" s="8">
        <v>280300</v>
      </c>
      <c r="BS7" s="8">
        <v>235400</v>
      </c>
      <c r="BT7" s="8">
        <v>248600</v>
      </c>
      <c r="BU7" s="8">
        <v>217000</v>
      </c>
      <c r="BV7" s="8">
        <v>246500</v>
      </c>
      <c r="BW7" s="8">
        <v>243200</v>
      </c>
      <c r="BX7" s="8">
        <v>243900</v>
      </c>
      <c r="BY7" s="8">
        <v>232400</v>
      </c>
      <c r="BZ7" s="8">
        <v>267800</v>
      </c>
      <c r="CA7" s="8">
        <f t="shared" si="2"/>
        <v>845100</v>
      </c>
      <c r="CB7" s="8">
        <f t="shared" si="3"/>
        <v>764300</v>
      </c>
      <c r="CC7" s="8">
        <f t="shared" si="4"/>
        <v>706700</v>
      </c>
      <c r="CD7" s="8">
        <f t="shared" si="5"/>
        <v>744100</v>
      </c>
      <c r="CE7" s="8">
        <f t="shared" si="6"/>
        <v>3060200</v>
      </c>
      <c r="CF7" s="16">
        <v>284200</v>
      </c>
      <c r="CG7" s="8">
        <v>238900</v>
      </c>
      <c r="CH7" s="8">
        <v>246100</v>
      </c>
      <c r="CI7" s="8">
        <v>257900</v>
      </c>
      <c r="CJ7" s="8">
        <v>262100</v>
      </c>
      <c r="CK7" s="22">
        <v>268700</v>
      </c>
      <c r="CL7" s="23">
        <v>227600</v>
      </c>
      <c r="CM7" s="22">
        <v>268500</v>
      </c>
      <c r="CN7" s="22">
        <v>266300</v>
      </c>
      <c r="CO7" s="22">
        <v>262900</v>
      </c>
      <c r="CP7" s="22">
        <v>287800</v>
      </c>
      <c r="CQ7" s="22">
        <v>316000</v>
      </c>
      <c r="CR7" s="22">
        <f t="shared" si="7"/>
        <v>769200</v>
      </c>
      <c r="CS7" s="22">
        <f t="shared" si="8"/>
        <v>788700</v>
      </c>
      <c r="CT7" s="22">
        <f t="shared" si="9"/>
        <v>762400</v>
      </c>
      <c r="CU7" s="22">
        <f t="shared" si="10"/>
        <v>866700</v>
      </c>
      <c r="CV7" s="22">
        <f t="shared" si="11"/>
        <v>3187000</v>
      </c>
      <c r="CW7" s="8">
        <v>290700</v>
      </c>
      <c r="CX7" s="8">
        <v>232600</v>
      </c>
      <c r="CY7" s="8">
        <v>274000</v>
      </c>
      <c r="CZ7" s="8">
        <v>272400</v>
      </c>
      <c r="DA7" s="8">
        <v>270700</v>
      </c>
      <c r="DB7" s="8">
        <v>271800</v>
      </c>
      <c r="DC7" s="8">
        <v>263400</v>
      </c>
      <c r="DD7" s="8">
        <v>272500</v>
      </c>
      <c r="DE7" s="8">
        <v>269200</v>
      </c>
      <c r="DF7" s="8">
        <v>258500</v>
      </c>
      <c r="DG7" s="8">
        <v>283300</v>
      </c>
      <c r="DH7" s="8">
        <v>303700</v>
      </c>
      <c r="DI7" s="27">
        <v>797300</v>
      </c>
      <c r="DJ7" s="27">
        <v>814900</v>
      </c>
      <c r="DK7" s="27">
        <v>805100</v>
      </c>
      <c r="DL7" s="27">
        <v>845500</v>
      </c>
      <c r="DM7" s="27">
        <v>3262800</v>
      </c>
    </row>
    <row r="8" spans="1:117" x14ac:dyDescent="0.2">
      <c r="J8" s="4"/>
      <c r="K8" s="4"/>
      <c r="L8" s="5">
        <v>5</v>
      </c>
      <c r="M8" s="96"/>
      <c r="N8" s="6" t="s">
        <v>66</v>
      </c>
      <c r="O8" s="7">
        <v>7</v>
      </c>
      <c r="P8" s="8">
        <v>1570000</v>
      </c>
      <c r="Q8" s="8">
        <v>108400</v>
      </c>
      <c r="R8" s="8">
        <v>107500</v>
      </c>
      <c r="S8" s="8">
        <v>119300</v>
      </c>
      <c r="T8" s="8">
        <v>117000</v>
      </c>
      <c r="U8" s="8">
        <v>117700</v>
      </c>
      <c r="V8" s="8">
        <v>120100</v>
      </c>
      <c r="W8" s="8">
        <v>120000</v>
      </c>
      <c r="X8" s="8">
        <v>109400</v>
      </c>
      <c r="Y8" s="8">
        <v>119700</v>
      </c>
      <c r="Z8" s="8">
        <v>122900</v>
      </c>
      <c r="AA8" s="8">
        <v>123900</v>
      </c>
      <c r="AB8" s="8">
        <v>123900</v>
      </c>
      <c r="AC8" s="8">
        <f t="shared" si="0"/>
        <v>335200</v>
      </c>
      <c r="AD8" s="8">
        <f t="shared" si="12"/>
        <v>354800</v>
      </c>
      <c r="AE8" s="8">
        <f t="shared" si="13"/>
        <v>349100</v>
      </c>
      <c r="AF8" s="8">
        <f t="shared" si="14"/>
        <v>370700</v>
      </c>
      <c r="AG8" s="8">
        <v>105000</v>
      </c>
      <c r="AH8" s="8">
        <v>118900</v>
      </c>
      <c r="AI8" s="8">
        <v>107700</v>
      </c>
      <c r="AJ8" s="8">
        <v>120000</v>
      </c>
      <c r="AK8" s="8">
        <v>117000</v>
      </c>
      <c r="AL8" s="16">
        <v>117900</v>
      </c>
      <c r="AM8" s="8">
        <v>113600</v>
      </c>
      <c r="AN8" s="17">
        <v>121600</v>
      </c>
      <c r="AO8" s="17">
        <v>106800</v>
      </c>
      <c r="AP8" s="8">
        <v>108400</v>
      </c>
      <c r="AQ8" s="8">
        <v>101400</v>
      </c>
      <c r="AR8" s="8">
        <v>119700</v>
      </c>
      <c r="AS8" s="8">
        <f t="shared" si="15"/>
        <v>331600</v>
      </c>
      <c r="AT8" s="8">
        <f t="shared" si="16"/>
        <v>354900</v>
      </c>
      <c r="AU8" s="8">
        <f t="shared" si="17"/>
        <v>342000</v>
      </c>
      <c r="AV8" s="8">
        <f t="shared" si="18"/>
        <v>329500</v>
      </c>
      <c r="AW8" s="8">
        <f t="shared" si="19"/>
        <v>1358000</v>
      </c>
      <c r="AX8" s="8">
        <v>100200</v>
      </c>
      <c r="AY8" s="8">
        <v>97400</v>
      </c>
      <c r="AZ8" s="8">
        <v>121100</v>
      </c>
      <c r="BA8" s="8">
        <v>100100</v>
      </c>
      <c r="BB8" s="8">
        <v>106000</v>
      </c>
      <c r="BC8" s="8">
        <v>92900</v>
      </c>
      <c r="BD8" s="8">
        <v>106700</v>
      </c>
      <c r="BE8" s="17">
        <v>101600</v>
      </c>
      <c r="BF8" s="21">
        <v>105800</v>
      </c>
      <c r="BG8" s="8">
        <v>106900</v>
      </c>
      <c r="BH8" s="8">
        <v>104300</v>
      </c>
      <c r="BI8" s="8">
        <v>111400</v>
      </c>
      <c r="BJ8" s="8">
        <f t="shared" si="20"/>
        <v>318700</v>
      </c>
      <c r="BK8" s="8">
        <f t="shared" si="21"/>
        <v>299000</v>
      </c>
      <c r="BL8" s="8">
        <f t="shared" si="22"/>
        <v>314100</v>
      </c>
      <c r="BM8" s="8">
        <f t="shared" si="23"/>
        <v>322600</v>
      </c>
      <c r="BN8" s="8">
        <f t="shared" si="1"/>
        <v>1254400</v>
      </c>
      <c r="BO8" s="8">
        <v>108500</v>
      </c>
      <c r="BP8" s="8">
        <v>90800</v>
      </c>
      <c r="BQ8" s="8">
        <v>101500</v>
      </c>
      <c r="BR8" s="8">
        <v>98500</v>
      </c>
      <c r="BS8" s="8">
        <v>99900</v>
      </c>
      <c r="BT8" s="8">
        <v>95600</v>
      </c>
      <c r="BU8" s="8">
        <v>98000</v>
      </c>
      <c r="BV8" s="8">
        <v>93800</v>
      </c>
      <c r="BW8" s="8">
        <v>89000</v>
      </c>
      <c r="BX8" s="8">
        <v>89100</v>
      </c>
      <c r="BY8" s="8">
        <v>85900</v>
      </c>
      <c r="BZ8" s="8">
        <v>103400</v>
      </c>
      <c r="CA8" s="8">
        <f t="shared" si="2"/>
        <v>300800</v>
      </c>
      <c r="CB8" s="8">
        <f t="shared" si="3"/>
        <v>294000</v>
      </c>
      <c r="CC8" s="8">
        <f t="shared" si="4"/>
        <v>280800</v>
      </c>
      <c r="CD8" s="8">
        <f t="shared" si="5"/>
        <v>278400</v>
      </c>
      <c r="CE8" s="8">
        <f t="shared" si="6"/>
        <v>1154000</v>
      </c>
      <c r="CF8" s="16">
        <v>122700</v>
      </c>
      <c r="CG8" s="8">
        <v>102300</v>
      </c>
      <c r="CH8" s="8">
        <v>114000</v>
      </c>
      <c r="CI8" s="8">
        <v>120500</v>
      </c>
      <c r="CJ8" s="8">
        <v>116300</v>
      </c>
      <c r="CK8" s="22">
        <v>119300</v>
      </c>
      <c r="CL8" s="23">
        <v>111900</v>
      </c>
      <c r="CM8" s="22">
        <v>111400</v>
      </c>
      <c r="CN8" s="22">
        <v>110700</v>
      </c>
      <c r="CO8" s="22">
        <v>113700</v>
      </c>
      <c r="CP8" s="22">
        <v>108300</v>
      </c>
      <c r="CQ8" s="22">
        <v>102200</v>
      </c>
      <c r="CR8" s="22">
        <f t="shared" si="7"/>
        <v>339000</v>
      </c>
      <c r="CS8" s="22">
        <f t="shared" si="8"/>
        <v>356100</v>
      </c>
      <c r="CT8" s="22">
        <f t="shared" si="9"/>
        <v>334000</v>
      </c>
      <c r="CU8" s="22">
        <f t="shared" si="10"/>
        <v>324200</v>
      </c>
      <c r="CV8" s="22">
        <f t="shared" si="11"/>
        <v>1353300</v>
      </c>
      <c r="CW8" s="8">
        <v>116700</v>
      </c>
      <c r="CX8" s="8">
        <v>93300</v>
      </c>
      <c r="CY8" s="8">
        <v>106300</v>
      </c>
      <c r="CZ8" s="8">
        <v>104400</v>
      </c>
      <c r="DA8" s="8">
        <v>95800</v>
      </c>
      <c r="DB8" s="8">
        <v>105300</v>
      </c>
      <c r="DC8" s="8">
        <v>107800</v>
      </c>
      <c r="DD8" s="8">
        <v>111600</v>
      </c>
      <c r="DE8" s="8">
        <v>96800</v>
      </c>
      <c r="DF8" s="8">
        <v>99300</v>
      </c>
      <c r="DG8" s="8">
        <v>110800</v>
      </c>
      <c r="DH8" s="8">
        <v>108500</v>
      </c>
      <c r="DI8" s="27">
        <v>316300</v>
      </c>
      <c r="DJ8" s="27">
        <v>305500</v>
      </c>
      <c r="DK8" s="27">
        <v>316200</v>
      </c>
      <c r="DL8" s="27">
        <v>318600</v>
      </c>
      <c r="DM8" s="27">
        <v>1256600</v>
      </c>
    </row>
    <row r="9" spans="1:117" x14ac:dyDescent="0.2">
      <c r="J9" s="4"/>
      <c r="K9" s="4"/>
      <c r="L9" s="5">
        <v>6</v>
      </c>
      <c r="M9" s="96"/>
      <c r="N9" s="6" t="s">
        <v>67</v>
      </c>
      <c r="O9" s="7">
        <v>6</v>
      </c>
      <c r="P9" s="8">
        <v>1305000</v>
      </c>
      <c r="Q9" s="8">
        <v>38000</v>
      </c>
      <c r="R9" s="8">
        <v>40000</v>
      </c>
      <c r="S9" s="8">
        <v>41200</v>
      </c>
      <c r="T9" s="8">
        <v>72200</v>
      </c>
      <c r="U9" s="8">
        <v>73300</v>
      </c>
      <c r="V9" s="8">
        <v>90600</v>
      </c>
      <c r="W9" s="8">
        <v>74700</v>
      </c>
      <c r="X9" s="8">
        <v>90900</v>
      </c>
      <c r="Y9" s="8">
        <v>99400</v>
      </c>
      <c r="Z9" s="8">
        <v>51200</v>
      </c>
      <c r="AA9" s="8">
        <v>75800</v>
      </c>
      <c r="AB9" s="8">
        <v>75800</v>
      </c>
      <c r="AC9" s="8">
        <f t="shared" si="0"/>
        <v>119200</v>
      </c>
      <c r="AD9" s="8">
        <f t="shared" si="12"/>
        <v>236100</v>
      </c>
      <c r="AE9" s="8">
        <f t="shared" si="13"/>
        <v>265000</v>
      </c>
      <c r="AF9" s="8">
        <f t="shared" si="14"/>
        <v>202800</v>
      </c>
      <c r="AG9" s="8">
        <v>40500</v>
      </c>
      <c r="AH9" s="8">
        <v>42400</v>
      </c>
      <c r="AI9" s="8">
        <v>36000</v>
      </c>
      <c r="AJ9" s="8">
        <v>45100</v>
      </c>
      <c r="AK9" s="8">
        <v>39500</v>
      </c>
      <c r="AL9" s="16">
        <v>42400</v>
      </c>
      <c r="AM9" s="8">
        <v>38900</v>
      </c>
      <c r="AN9" s="17">
        <v>34400</v>
      </c>
      <c r="AO9" s="17">
        <v>35300</v>
      </c>
      <c r="AP9" s="8">
        <v>36600</v>
      </c>
      <c r="AQ9" s="8">
        <v>37500</v>
      </c>
      <c r="AR9" s="8">
        <v>36300</v>
      </c>
      <c r="AS9" s="8">
        <f t="shared" si="15"/>
        <v>118900</v>
      </c>
      <c r="AT9" s="8">
        <f t="shared" si="16"/>
        <v>127000</v>
      </c>
      <c r="AU9" s="8">
        <f t="shared" si="17"/>
        <v>108600</v>
      </c>
      <c r="AV9" s="8">
        <f t="shared" si="18"/>
        <v>110400</v>
      </c>
      <c r="AW9" s="8">
        <f t="shared" si="19"/>
        <v>464900</v>
      </c>
      <c r="AX9" s="8">
        <v>36500</v>
      </c>
      <c r="AY9" s="8">
        <v>39600</v>
      </c>
      <c r="AZ9" s="8">
        <v>28500</v>
      </c>
      <c r="BA9" s="8">
        <v>35200</v>
      </c>
      <c r="BB9" s="8">
        <v>32300</v>
      </c>
      <c r="BC9" s="8">
        <v>38900</v>
      </c>
      <c r="BD9" s="8">
        <v>42400</v>
      </c>
      <c r="BE9" s="17">
        <v>46600</v>
      </c>
      <c r="BF9" s="21">
        <v>46500</v>
      </c>
      <c r="BG9" s="8">
        <v>46300</v>
      </c>
      <c r="BH9" s="8">
        <v>48300</v>
      </c>
      <c r="BI9" s="8">
        <v>45500</v>
      </c>
      <c r="BJ9" s="8">
        <f t="shared" si="20"/>
        <v>104600</v>
      </c>
      <c r="BK9" s="8">
        <f t="shared" si="21"/>
        <v>106400</v>
      </c>
      <c r="BL9" s="8">
        <f t="shared" si="22"/>
        <v>135500</v>
      </c>
      <c r="BM9" s="8">
        <f t="shared" si="23"/>
        <v>140100</v>
      </c>
      <c r="BN9" s="8">
        <f t="shared" si="1"/>
        <v>486600</v>
      </c>
      <c r="BO9" s="8">
        <v>47500</v>
      </c>
      <c r="BP9" s="8">
        <v>53100</v>
      </c>
      <c r="BQ9" s="8">
        <v>45300</v>
      </c>
      <c r="BR9" s="8">
        <v>46800</v>
      </c>
      <c r="BS9" s="8">
        <v>38600</v>
      </c>
      <c r="BT9" s="8">
        <v>43700</v>
      </c>
      <c r="BU9" s="8">
        <v>39100</v>
      </c>
      <c r="BV9" s="8">
        <v>39300</v>
      </c>
      <c r="BW9" s="8">
        <v>38700</v>
      </c>
      <c r="BX9" s="8">
        <v>35400</v>
      </c>
      <c r="BY9" s="8">
        <v>38400</v>
      </c>
      <c r="BZ9" s="8">
        <v>38400</v>
      </c>
      <c r="CA9" s="8">
        <f t="shared" si="2"/>
        <v>145900</v>
      </c>
      <c r="CB9" s="8">
        <f t="shared" si="3"/>
        <v>129100</v>
      </c>
      <c r="CC9" s="8">
        <f t="shared" si="4"/>
        <v>117100</v>
      </c>
      <c r="CD9" s="8">
        <f t="shared" si="5"/>
        <v>112200</v>
      </c>
      <c r="CE9" s="8">
        <f t="shared" si="6"/>
        <v>504300</v>
      </c>
      <c r="CF9" s="16">
        <v>49100</v>
      </c>
      <c r="CG9" s="8">
        <v>39900</v>
      </c>
      <c r="CH9" s="8">
        <v>40100</v>
      </c>
      <c r="CI9" s="8">
        <v>44700</v>
      </c>
      <c r="CJ9" s="8">
        <v>33900</v>
      </c>
      <c r="CK9" s="22">
        <v>38300</v>
      </c>
      <c r="CL9" s="23">
        <v>36100</v>
      </c>
      <c r="CM9" s="22">
        <v>41500</v>
      </c>
      <c r="CN9" s="22">
        <v>44000</v>
      </c>
      <c r="CO9" s="22">
        <v>44000</v>
      </c>
      <c r="CP9" s="22">
        <v>46000</v>
      </c>
      <c r="CQ9" s="22">
        <v>47300</v>
      </c>
      <c r="CR9" s="22">
        <f t="shared" si="7"/>
        <v>129100</v>
      </c>
      <c r="CS9" s="22">
        <f t="shared" si="8"/>
        <v>116900</v>
      </c>
      <c r="CT9" s="22">
        <f t="shared" si="9"/>
        <v>121600</v>
      </c>
      <c r="CU9" s="22">
        <f t="shared" si="10"/>
        <v>137300</v>
      </c>
      <c r="CV9" s="22">
        <f t="shared" si="11"/>
        <v>504900</v>
      </c>
      <c r="CW9" s="8">
        <v>52200</v>
      </c>
      <c r="CX9" s="8">
        <v>41800</v>
      </c>
      <c r="CY9" s="8">
        <v>43900</v>
      </c>
      <c r="CZ9" s="8">
        <v>43000</v>
      </c>
      <c r="DA9" s="8">
        <v>40000</v>
      </c>
      <c r="DB9" s="8">
        <v>44800</v>
      </c>
      <c r="DC9" s="8">
        <v>47100</v>
      </c>
      <c r="DD9" s="8">
        <v>44600</v>
      </c>
      <c r="DE9" s="8">
        <v>47100</v>
      </c>
      <c r="DF9" s="8">
        <v>43400</v>
      </c>
      <c r="DG9" s="8">
        <v>44400</v>
      </c>
      <c r="DH9" s="8">
        <v>41800</v>
      </c>
      <c r="DI9" s="27">
        <v>137900</v>
      </c>
      <c r="DJ9" s="27">
        <v>127800</v>
      </c>
      <c r="DK9" s="27">
        <v>138800</v>
      </c>
      <c r="DL9" s="27">
        <v>129600</v>
      </c>
      <c r="DM9" s="27">
        <v>799400</v>
      </c>
    </row>
    <row r="10" spans="1:117" x14ac:dyDescent="0.2">
      <c r="J10" s="3"/>
      <c r="K10" s="4"/>
      <c r="L10" s="5">
        <v>7</v>
      </c>
      <c r="M10" s="97"/>
      <c r="N10" s="6" t="s">
        <v>68</v>
      </c>
      <c r="O10" s="7">
        <v>3</v>
      </c>
      <c r="P10" s="8">
        <v>1170000</v>
      </c>
      <c r="Q10" s="8">
        <v>68000</v>
      </c>
      <c r="R10" s="8">
        <v>66000</v>
      </c>
      <c r="S10" s="8">
        <v>53500</v>
      </c>
      <c r="T10" s="8">
        <v>74500</v>
      </c>
      <c r="U10" s="8">
        <v>78600</v>
      </c>
      <c r="V10" s="8">
        <v>81400</v>
      </c>
      <c r="W10" s="8">
        <v>83600</v>
      </c>
      <c r="X10" s="8">
        <v>73600</v>
      </c>
      <c r="Y10" s="8">
        <v>76100</v>
      </c>
      <c r="Z10" s="8">
        <v>85000</v>
      </c>
      <c r="AA10" s="8">
        <v>79400</v>
      </c>
      <c r="AB10" s="8">
        <v>81000</v>
      </c>
      <c r="AC10" s="8">
        <f t="shared" si="0"/>
        <v>187500</v>
      </c>
      <c r="AD10" s="8">
        <f t="shared" si="12"/>
        <v>234500</v>
      </c>
      <c r="AE10" s="8">
        <f t="shared" si="13"/>
        <v>233300</v>
      </c>
      <c r="AF10" s="8">
        <f t="shared" si="14"/>
        <v>245400</v>
      </c>
      <c r="AG10" s="8">
        <v>68600</v>
      </c>
      <c r="AH10" s="8">
        <v>77300</v>
      </c>
      <c r="AI10" s="8">
        <v>70100</v>
      </c>
      <c r="AJ10" s="8">
        <v>67000</v>
      </c>
      <c r="AK10" s="8">
        <v>71300</v>
      </c>
      <c r="AL10" s="16">
        <v>70200</v>
      </c>
      <c r="AM10" s="8">
        <v>71200</v>
      </c>
      <c r="AN10" s="17">
        <v>40300</v>
      </c>
      <c r="AO10" s="17">
        <v>23400</v>
      </c>
      <c r="AP10" s="8">
        <v>46800</v>
      </c>
      <c r="AQ10" s="8">
        <v>48100</v>
      </c>
      <c r="AR10" s="8">
        <v>34100</v>
      </c>
      <c r="AS10" s="8">
        <f t="shared" si="15"/>
        <v>216000</v>
      </c>
      <c r="AT10" s="8">
        <f t="shared" si="16"/>
        <v>208500</v>
      </c>
      <c r="AU10" s="8">
        <f t="shared" si="17"/>
        <v>134900</v>
      </c>
      <c r="AV10" s="8">
        <f t="shared" si="18"/>
        <v>129000</v>
      </c>
      <c r="AW10" s="8">
        <f t="shared" si="19"/>
        <v>688400</v>
      </c>
      <c r="AX10" s="8">
        <v>72700</v>
      </c>
      <c r="AY10" s="8">
        <v>72700</v>
      </c>
      <c r="AZ10" s="8">
        <v>74300</v>
      </c>
      <c r="BA10" s="8">
        <v>68200</v>
      </c>
      <c r="BB10" s="8">
        <v>69800</v>
      </c>
      <c r="BC10" s="8">
        <v>62800</v>
      </c>
      <c r="BD10" s="8">
        <v>69300</v>
      </c>
      <c r="BE10" s="17">
        <v>67900</v>
      </c>
      <c r="BF10" s="21">
        <v>63600</v>
      </c>
      <c r="BG10" s="8">
        <v>64300</v>
      </c>
      <c r="BH10" s="8">
        <v>69400</v>
      </c>
      <c r="BI10" s="8">
        <v>68100</v>
      </c>
      <c r="BJ10" s="8">
        <f t="shared" si="20"/>
        <v>219700</v>
      </c>
      <c r="BK10" s="8">
        <f t="shared" si="21"/>
        <v>200800</v>
      </c>
      <c r="BL10" s="8">
        <f t="shared" si="22"/>
        <v>200800</v>
      </c>
      <c r="BM10" s="8">
        <f t="shared" si="23"/>
        <v>201800</v>
      </c>
      <c r="BN10" s="8">
        <f t="shared" si="1"/>
        <v>823100</v>
      </c>
      <c r="BO10" s="8">
        <v>64700</v>
      </c>
      <c r="BP10" s="8">
        <v>78100</v>
      </c>
      <c r="BQ10" s="8">
        <v>72100</v>
      </c>
      <c r="BR10" s="8">
        <v>69700</v>
      </c>
      <c r="BS10" s="8">
        <v>70600</v>
      </c>
      <c r="BT10" s="8">
        <v>66300</v>
      </c>
      <c r="BU10" s="8">
        <v>72400</v>
      </c>
      <c r="BV10" s="8">
        <v>58200</v>
      </c>
      <c r="BW10" s="8">
        <v>56200</v>
      </c>
      <c r="BX10" s="8">
        <v>78000</v>
      </c>
      <c r="BY10" s="8">
        <v>75900</v>
      </c>
      <c r="BZ10" s="8">
        <v>78900</v>
      </c>
      <c r="CA10" s="8">
        <f t="shared" si="2"/>
        <v>214900</v>
      </c>
      <c r="CB10" s="8">
        <f t="shared" si="3"/>
        <v>206600</v>
      </c>
      <c r="CC10" s="8">
        <f t="shared" si="4"/>
        <v>186800</v>
      </c>
      <c r="CD10" s="8">
        <f t="shared" si="5"/>
        <v>232800</v>
      </c>
      <c r="CE10" s="8">
        <f t="shared" si="6"/>
        <v>841100</v>
      </c>
      <c r="CF10" s="16">
        <v>63600</v>
      </c>
      <c r="CG10" s="8">
        <v>53500</v>
      </c>
      <c r="CH10" s="8">
        <v>75100</v>
      </c>
      <c r="CI10" s="8">
        <v>77900</v>
      </c>
      <c r="CJ10" s="8">
        <v>66800</v>
      </c>
      <c r="CK10" s="22">
        <v>69800</v>
      </c>
      <c r="CL10" s="23">
        <v>72700</v>
      </c>
      <c r="CM10" s="22">
        <v>69700</v>
      </c>
      <c r="CN10" s="22">
        <v>59200</v>
      </c>
      <c r="CO10" s="22">
        <v>77800</v>
      </c>
      <c r="CP10" s="22">
        <v>74900</v>
      </c>
      <c r="CQ10" s="22">
        <v>70100</v>
      </c>
      <c r="CR10" s="22">
        <f t="shared" si="7"/>
        <v>192200</v>
      </c>
      <c r="CS10" s="22">
        <f t="shared" si="8"/>
        <v>214500</v>
      </c>
      <c r="CT10" s="22">
        <f t="shared" si="9"/>
        <v>201600</v>
      </c>
      <c r="CU10" s="22">
        <f t="shared" si="10"/>
        <v>222800</v>
      </c>
      <c r="CV10" s="22">
        <f t="shared" si="11"/>
        <v>831100</v>
      </c>
      <c r="CW10" s="8">
        <v>77500</v>
      </c>
      <c r="CX10" s="8">
        <v>62200</v>
      </c>
      <c r="CY10" s="8">
        <v>68900</v>
      </c>
      <c r="CZ10" s="8">
        <v>77700</v>
      </c>
      <c r="DA10" s="8">
        <v>49300</v>
      </c>
      <c r="DB10" s="8">
        <v>57700</v>
      </c>
      <c r="DC10" s="8">
        <v>67900</v>
      </c>
      <c r="DD10" s="8">
        <v>67000</v>
      </c>
      <c r="DE10" s="8">
        <v>66800</v>
      </c>
      <c r="DF10" s="8">
        <v>70000</v>
      </c>
      <c r="DG10" s="8">
        <v>69300</v>
      </c>
      <c r="DH10" s="8">
        <v>65100</v>
      </c>
      <c r="DI10" s="27">
        <v>208600</v>
      </c>
      <c r="DJ10" s="27">
        <v>184700</v>
      </c>
      <c r="DK10" s="27">
        <v>201700</v>
      </c>
      <c r="DL10" s="27">
        <v>204400</v>
      </c>
      <c r="DM10" s="27">
        <v>534100</v>
      </c>
    </row>
    <row r="11" spans="1:117" x14ac:dyDescent="0.2">
      <c r="K11" s="3"/>
      <c r="L11" s="5">
        <v>8</v>
      </c>
      <c r="M11" s="95" t="s">
        <v>96</v>
      </c>
      <c r="N11" s="6" t="s">
        <v>69</v>
      </c>
      <c r="O11" s="7">
        <v>36</v>
      </c>
      <c r="P11" s="8">
        <v>10565000</v>
      </c>
      <c r="Q11" s="8">
        <v>842000</v>
      </c>
      <c r="R11" s="8">
        <v>835000</v>
      </c>
      <c r="S11" s="8">
        <v>823200</v>
      </c>
      <c r="T11" s="8">
        <v>828900</v>
      </c>
      <c r="U11" s="8">
        <v>894700</v>
      </c>
      <c r="V11" s="8">
        <v>868900</v>
      </c>
      <c r="W11" s="8">
        <v>937500</v>
      </c>
      <c r="X11" s="8">
        <v>921600</v>
      </c>
      <c r="Y11" s="8">
        <v>933200</v>
      </c>
      <c r="Z11" s="8">
        <v>894700</v>
      </c>
      <c r="AA11" s="8">
        <v>882400</v>
      </c>
      <c r="AB11" s="8">
        <v>943500</v>
      </c>
      <c r="AC11" s="8">
        <f t="shared" si="0"/>
        <v>2500200</v>
      </c>
      <c r="AD11" s="8">
        <f t="shared" si="12"/>
        <v>2592500</v>
      </c>
      <c r="AE11" s="8">
        <f t="shared" si="13"/>
        <v>2792300</v>
      </c>
      <c r="AF11" s="8">
        <f t="shared" si="14"/>
        <v>2720600</v>
      </c>
      <c r="AG11" s="8">
        <v>818500</v>
      </c>
      <c r="AH11" s="8">
        <v>943400</v>
      </c>
      <c r="AI11" s="8">
        <v>895500</v>
      </c>
      <c r="AJ11" s="8">
        <v>853100</v>
      </c>
      <c r="AK11" s="8">
        <v>908600</v>
      </c>
      <c r="AL11" s="16">
        <v>845300</v>
      </c>
      <c r="AM11" s="8">
        <v>806200</v>
      </c>
      <c r="AN11" s="17">
        <v>844000</v>
      </c>
      <c r="AO11" s="17">
        <v>899700</v>
      </c>
      <c r="AP11" s="8">
        <v>883400</v>
      </c>
      <c r="AQ11" s="8">
        <v>880800</v>
      </c>
      <c r="AR11" s="8">
        <v>948000</v>
      </c>
      <c r="AS11" s="8">
        <f t="shared" si="15"/>
        <v>2657400</v>
      </c>
      <c r="AT11" s="8">
        <f t="shared" si="16"/>
        <v>2607000</v>
      </c>
      <c r="AU11" s="8">
        <f t="shared" si="17"/>
        <v>2549900</v>
      </c>
      <c r="AV11" s="8">
        <f t="shared" si="18"/>
        <v>2712200</v>
      </c>
      <c r="AW11" s="8">
        <f t="shared" si="19"/>
        <v>10526500</v>
      </c>
      <c r="AX11" s="8">
        <v>781700</v>
      </c>
      <c r="AY11" s="8">
        <v>661500</v>
      </c>
      <c r="AZ11" s="8">
        <v>817000</v>
      </c>
      <c r="BA11" s="8">
        <v>795300</v>
      </c>
      <c r="BB11" s="8">
        <v>824400</v>
      </c>
      <c r="BC11" s="8">
        <v>800300</v>
      </c>
      <c r="BD11" s="8">
        <v>804300</v>
      </c>
      <c r="BE11" s="17">
        <v>829700</v>
      </c>
      <c r="BF11" s="21">
        <v>847400</v>
      </c>
      <c r="BG11" s="8">
        <v>878700</v>
      </c>
      <c r="BH11" s="8">
        <v>871400</v>
      </c>
      <c r="BI11" s="8">
        <v>911100</v>
      </c>
      <c r="BJ11" s="8">
        <f t="shared" si="20"/>
        <v>2260200</v>
      </c>
      <c r="BK11" s="8">
        <f t="shared" si="21"/>
        <v>2420000</v>
      </c>
      <c r="BL11" s="8">
        <f t="shared" si="22"/>
        <v>2481400</v>
      </c>
      <c r="BM11" s="8">
        <f t="shared" si="23"/>
        <v>2661200</v>
      </c>
      <c r="BN11" s="8">
        <f t="shared" si="1"/>
        <v>9822800</v>
      </c>
      <c r="BO11" s="8">
        <v>835200</v>
      </c>
      <c r="BP11" s="8">
        <v>1017700</v>
      </c>
      <c r="BQ11" s="8">
        <v>797400</v>
      </c>
      <c r="BR11" s="8">
        <v>835300</v>
      </c>
      <c r="BS11" s="8">
        <v>829900</v>
      </c>
      <c r="BT11" s="8">
        <v>771100</v>
      </c>
      <c r="BU11" s="8">
        <v>771300</v>
      </c>
      <c r="BV11" s="8">
        <v>750300</v>
      </c>
      <c r="BW11" s="8">
        <v>767000</v>
      </c>
      <c r="BX11" s="8">
        <v>764500</v>
      </c>
      <c r="BY11" s="8">
        <v>779800</v>
      </c>
      <c r="BZ11" s="8">
        <v>873200</v>
      </c>
      <c r="CA11" s="8">
        <f t="shared" si="2"/>
        <v>2650300</v>
      </c>
      <c r="CB11" s="8">
        <f t="shared" si="3"/>
        <v>2436300</v>
      </c>
      <c r="CC11" s="8">
        <f t="shared" si="4"/>
        <v>2288600</v>
      </c>
      <c r="CD11" s="8">
        <f t="shared" si="5"/>
        <v>2417500</v>
      </c>
      <c r="CE11" s="8">
        <f t="shared" si="6"/>
        <v>9792700</v>
      </c>
      <c r="CF11" s="16">
        <v>858000</v>
      </c>
      <c r="CG11" s="8">
        <v>744700</v>
      </c>
      <c r="CH11" s="8">
        <v>805100</v>
      </c>
      <c r="CI11" s="8">
        <v>800600</v>
      </c>
      <c r="CJ11" s="8">
        <v>810400</v>
      </c>
      <c r="CK11" s="22">
        <v>684400</v>
      </c>
      <c r="CL11" s="23">
        <v>679100</v>
      </c>
      <c r="CM11" s="22">
        <v>719400</v>
      </c>
      <c r="CN11" s="22">
        <v>785500</v>
      </c>
      <c r="CO11" s="22">
        <v>802600</v>
      </c>
      <c r="CP11" s="22">
        <v>784300</v>
      </c>
      <c r="CQ11" s="22">
        <v>829900</v>
      </c>
      <c r="CR11" s="22">
        <f t="shared" si="7"/>
        <v>2407800</v>
      </c>
      <c r="CS11" s="22">
        <f t="shared" si="8"/>
        <v>2295400</v>
      </c>
      <c r="CT11" s="22">
        <f t="shared" si="9"/>
        <v>2184000</v>
      </c>
      <c r="CU11" s="22">
        <f t="shared" si="10"/>
        <v>2416800</v>
      </c>
      <c r="CV11" s="22">
        <f t="shared" si="11"/>
        <v>9304000</v>
      </c>
      <c r="CW11" s="8">
        <v>885900</v>
      </c>
      <c r="CX11" s="8">
        <v>708800</v>
      </c>
      <c r="CY11" s="8">
        <v>843600</v>
      </c>
      <c r="CZ11" s="8">
        <v>769300</v>
      </c>
      <c r="DA11" s="8">
        <v>758000</v>
      </c>
      <c r="DB11" s="8">
        <v>741200</v>
      </c>
      <c r="DC11" s="8">
        <v>705100</v>
      </c>
      <c r="DD11" s="8">
        <v>648100</v>
      </c>
      <c r="DE11" s="8">
        <v>652700</v>
      </c>
      <c r="DF11" s="8">
        <v>690400</v>
      </c>
      <c r="DG11" s="8">
        <v>726900</v>
      </c>
      <c r="DH11" s="8">
        <v>841500</v>
      </c>
      <c r="DI11" s="27">
        <v>2438300</v>
      </c>
      <c r="DJ11" s="27">
        <v>2268500</v>
      </c>
      <c r="DK11" s="27">
        <v>2005900</v>
      </c>
      <c r="DL11" s="27">
        <v>2258800</v>
      </c>
      <c r="DM11" s="27">
        <v>8971500</v>
      </c>
    </row>
    <row r="12" spans="1:117" x14ac:dyDescent="0.2">
      <c r="J12" s="4"/>
      <c r="K12" s="4"/>
      <c r="L12" s="5">
        <v>9</v>
      </c>
      <c r="M12" s="96"/>
      <c r="N12" s="6" t="s">
        <v>70</v>
      </c>
      <c r="O12" s="7">
        <v>17</v>
      </c>
      <c r="P12" s="62">
        <f>4380000+120000</f>
        <v>4500000</v>
      </c>
      <c r="Q12" s="9">
        <v>235000</v>
      </c>
      <c r="R12" s="9">
        <v>231000</v>
      </c>
      <c r="S12" s="9">
        <v>283800</v>
      </c>
      <c r="T12" s="9">
        <v>229800</v>
      </c>
      <c r="U12" s="9">
        <v>258300</v>
      </c>
      <c r="V12" s="9">
        <v>257500</v>
      </c>
      <c r="W12" s="9">
        <v>254800</v>
      </c>
      <c r="X12" s="9">
        <v>265600</v>
      </c>
      <c r="Y12" s="9">
        <v>266400</v>
      </c>
      <c r="Z12" s="9">
        <v>300500</v>
      </c>
      <c r="AA12" s="9">
        <v>305700</v>
      </c>
      <c r="AB12" s="9">
        <v>295600</v>
      </c>
      <c r="AC12" s="8">
        <f t="shared" si="0"/>
        <v>749800</v>
      </c>
      <c r="AD12" s="8">
        <f t="shared" si="12"/>
        <v>745600</v>
      </c>
      <c r="AE12" s="8">
        <f t="shared" si="13"/>
        <v>786800</v>
      </c>
      <c r="AF12" s="8">
        <f t="shared" si="14"/>
        <v>901800</v>
      </c>
      <c r="AG12" s="8">
        <v>240600</v>
      </c>
      <c r="AH12" s="8">
        <v>222200</v>
      </c>
      <c r="AI12" s="8">
        <v>249000</v>
      </c>
      <c r="AJ12" s="8">
        <v>252500</v>
      </c>
      <c r="AK12" s="8">
        <v>242100</v>
      </c>
      <c r="AL12" s="16">
        <v>256400</v>
      </c>
      <c r="AM12" s="8">
        <v>251700</v>
      </c>
      <c r="AN12" s="17">
        <v>256100</v>
      </c>
      <c r="AO12" s="17">
        <v>197100</v>
      </c>
      <c r="AP12" s="8">
        <v>201900</v>
      </c>
      <c r="AQ12" s="8">
        <v>260300</v>
      </c>
      <c r="AR12" s="8">
        <v>266900</v>
      </c>
      <c r="AS12" s="8">
        <f t="shared" si="15"/>
        <v>711800</v>
      </c>
      <c r="AT12" s="8">
        <f t="shared" si="16"/>
        <v>751000</v>
      </c>
      <c r="AU12" s="8">
        <f t="shared" si="17"/>
        <v>704900</v>
      </c>
      <c r="AV12" s="8">
        <f t="shared" si="18"/>
        <v>729100</v>
      </c>
      <c r="AW12" s="8">
        <f t="shared" si="19"/>
        <v>2896800</v>
      </c>
      <c r="AX12" s="8">
        <v>223300</v>
      </c>
      <c r="AY12" s="8">
        <v>142000</v>
      </c>
      <c r="AZ12" s="8">
        <v>212500</v>
      </c>
      <c r="BA12" s="8">
        <v>180000</v>
      </c>
      <c r="BB12" s="8">
        <v>235400</v>
      </c>
      <c r="BC12" s="8">
        <v>213300</v>
      </c>
      <c r="BD12" s="8">
        <v>209200</v>
      </c>
      <c r="BE12" s="17">
        <v>204300</v>
      </c>
      <c r="BF12" s="21">
        <v>205300</v>
      </c>
      <c r="BG12" s="8">
        <v>215100</v>
      </c>
      <c r="BH12" s="8">
        <v>232400</v>
      </c>
      <c r="BI12" s="8">
        <v>228800</v>
      </c>
      <c r="BJ12" s="8">
        <f t="shared" si="20"/>
        <v>577800</v>
      </c>
      <c r="BK12" s="8">
        <f t="shared" si="21"/>
        <v>628700</v>
      </c>
      <c r="BL12" s="8">
        <f t="shared" si="22"/>
        <v>618800</v>
      </c>
      <c r="BM12" s="8">
        <f t="shared" si="23"/>
        <v>676300</v>
      </c>
      <c r="BN12" s="8">
        <f t="shared" si="1"/>
        <v>2501600</v>
      </c>
      <c r="BO12" s="8">
        <v>275300</v>
      </c>
      <c r="BP12" s="8">
        <v>255000</v>
      </c>
      <c r="BQ12" s="8">
        <v>259100</v>
      </c>
      <c r="BR12" s="8">
        <v>220600</v>
      </c>
      <c r="BS12" s="8">
        <v>229700</v>
      </c>
      <c r="BT12" s="8">
        <v>215500</v>
      </c>
      <c r="BU12" s="8">
        <v>216900</v>
      </c>
      <c r="BV12" s="8">
        <v>201500</v>
      </c>
      <c r="BW12" s="8">
        <v>212400</v>
      </c>
      <c r="BX12" s="8">
        <v>219800</v>
      </c>
      <c r="BY12" s="8">
        <v>218400</v>
      </c>
      <c r="BZ12" s="8">
        <v>242600</v>
      </c>
      <c r="CA12" s="8">
        <f t="shared" si="2"/>
        <v>789400</v>
      </c>
      <c r="CB12" s="8">
        <f t="shared" si="3"/>
        <v>665800</v>
      </c>
      <c r="CC12" s="8">
        <f t="shared" si="4"/>
        <v>630800</v>
      </c>
      <c r="CD12" s="8">
        <f t="shared" si="5"/>
        <v>680800</v>
      </c>
      <c r="CE12" s="8">
        <f t="shared" si="6"/>
        <v>2766800</v>
      </c>
      <c r="CF12" s="16">
        <v>331100</v>
      </c>
      <c r="CG12" s="8">
        <v>253100</v>
      </c>
      <c r="CH12" s="8">
        <v>313100</v>
      </c>
      <c r="CI12" s="8">
        <v>314900</v>
      </c>
      <c r="CJ12" s="8">
        <v>272500</v>
      </c>
      <c r="CK12" s="22">
        <v>247800</v>
      </c>
      <c r="CL12" s="23">
        <v>230700</v>
      </c>
      <c r="CM12" s="22">
        <v>228200</v>
      </c>
      <c r="CN12" s="22">
        <v>242700</v>
      </c>
      <c r="CO12" s="22">
        <v>250200</v>
      </c>
      <c r="CP12" s="22">
        <v>262600</v>
      </c>
      <c r="CQ12" s="22">
        <v>273000</v>
      </c>
      <c r="CR12" s="22">
        <f t="shared" si="7"/>
        <v>897300</v>
      </c>
      <c r="CS12" s="22">
        <f t="shared" si="8"/>
        <v>835200</v>
      </c>
      <c r="CT12" s="22">
        <f t="shared" si="9"/>
        <v>701600</v>
      </c>
      <c r="CU12" s="22">
        <f t="shared" si="10"/>
        <v>785800</v>
      </c>
      <c r="CV12" s="22">
        <f t="shared" si="11"/>
        <v>3219900</v>
      </c>
      <c r="CW12" s="8">
        <v>317200</v>
      </c>
      <c r="CX12" s="8">
        <v>253800</v>
      </c>
      <c r="CY12" s="8">
        <v>422300</v>
      </c>
      <c r="CZ12" s="8">
        <v>358500</v>
      </c>
      <c r="DA12" s="8">
        <v>367600</v>
      </c>
      <c r="DB12" s="8">
        <v>272600</v>
      </c>
      <c r="DC12" s="8">
        <v>321100</v>
      </c>
      <c r="DD12" s="8">
        <v>268000</v>
      </c>
      <c r="DE12" s="8">
        <v>311500</v>
      </c>
      <c r="DF12" s="8">
        <v>341000</v>
      </c>
      <c r="DG12" s="8">
        <v>333000</v>
      </c>
      <c r="DH12" s="8">
        <v>326500</v>
      </c>
      <c r="DI12" s="27">
        <v>993300</v>
      </c>
      <c r="DJ12" s="27">
        <v>998700</v>
      </c>
      <c r="DK12" s="27">
        <v>900600</v>
      </c>
      <c r="DL12" s="27">
        <v>1000500</v>
      </c>
      <c r="DM12" s="27">
        <v>3893100</v>
      </c>
    </row>
    <row r="13" spans="1:117" x14ac:dyDescent="0.2">
      <c r="J13" s="4"/>
      <c r="K13" s="4"/>
      <c r="L13" s="5">
        <v>10</v>
      </c>
      <c r="M13" s="96"/>
      <c r="N13" s="6" t="s">
        <v>71</v>
      </c>
      <c r="O13" s="7">
        <v>6</v>
      </c>
      <c r="P13" s="8">
        <v>2350000</v>
      </c>
      <c r="Q13" s="8">
        <v>193400</v>
      </c>
      <c r="R13" s="8">
        <v>188200</v>
      </c>
      <c r="S13" s="8">
        <v>197600</v>
      </c>
      <c r="T13" s="8">
        <v>208200</v>
      </c>
      <c r="U13" s="8">
        <v>215500</v>
      </c>
      <c r="V13" s="8">
        <v>204900</v>
      </c>
      <c r="W13" s="8">
        <v>198500</v>
      </c>
      <c r="X13" s="8">
        <v>194800</v>
      </c>
      <c r="Y13" s="8">
        <v>211600</v>
      </c>
      <c r="Z13" s="8">
        <v>218500</v>
      </c>
      <c r="AA13" s="8">
        <v>211800</v>
      </c>
      <c r="AB13" s="8">
        <v>199600</v>
      </c>
      <c r="AC13" s="8">
        <f t="shared" si="0"/>
        <v>579200</v>
      </c>
      <c r="AD13" s="8">
        <f t="shared" si="12"/>
        <v>628600</v>
      </c>
      <c r="AE13" s="8">
        <f t="shared" si="13"/>
        <v>604900</v>
      </c>
      <c r="AF13" s="8">
        <f t="shared" si="14"/>
        <v>629900</v>
      </c>
      <c r="AG13" s="8">
        <v>169500</v>
      </c>
      <c r="AH13" s="8">
        <v>185000</v>
      </c>
      <c r="AI13" s="8">
        <v>195100</v>
      </c>
      <c r="AJ13" s="8">
        <v>193400</v>
      </c>
      <c r="AK13" s="8">
        <v>193600</v>
      </c>
      <c r="AL13" s="16">
        <v>191000</v>
      </c>
      <c r="AM13" s="8">
        <v>198600</v>
      </c>
      <c r="AN13" s="17">
        <v>194800</v>
      </c>
      <c r="AO13" s="17">
        <v>194100</v>
      </c>
      <c r="AP13" s="8">
        <v>184000</v>
      </c>
      <c r="AQ13" s="8">
        <v>189700</v>
      </c>
      <c r="AR13" s="8">
        <v>141900</v>
      </c>
      <c r="AS13" s="8">
        <f t="shared" si="15"/>
        <v>549600</v>
      </c>
      <c r="AT13" s="8">
        <f t="shared" si="16"/>
        <v>578000</v>
      </c>
      <c r="AU13" s="8">
        <f t="shared" si="17"/>
        <v>587500</v>
      </c>
      <c r="AV13" s="8">
        <f t="shared" si="18"/>
        <v>515600</v>
      </c>
      <c r="AW13" s="8">
        <f t="shared" si="19"/>
        <v>2230700</v>
      </c>
      <c r="AX13" s="8">
        <v>124200</v>
      </c>
      <c r="AY13" s="8">
        <v>152800</v>
      </c>
      <c r="AZ13" s="8">
        <v>175600</v>
      </c>
      <c r="BA13" s="8">
        <v>173900</v>
      </c>
      <c r="BB13" s="8">
        <v>175800</v>
      </c>
      <c r="BC13" s="8">
        <v>177000</v>
      </c>
      <c r="BD13" s="8">
        <v>184100</v>
      </c>
      <c r="BE13" s="17">
        <v>187800</v>
      </c>
      <c r="BF13" s="21">
        <v>180000</v>
      </c>
      <c r="BG13" s="8">
        <v>187300</v>
      </c>
      <c r="BH13" s="8">
        <v>190000</v>
      </c>
      <c r="BI13" s="8">
        <v>175000</v>
      </c>
      <c r="BJ13" s="8">
        <f t="shared" si="20"/>
        <v>452600</v>
      </c>
      <c r="BK13" s="8">
        <f t="shared" si="21"/>
        <v>526700</v>
      </c>
      <c r="BL13" s="8">
        <f t="shared" si="22"/>
        <v>551900</v>
      </c>
      <c r="BM13" s="8">
        <f t="shared" si="23"/>
        <v>552300</v>
      </c>
      <c r="BN13" s="8">
        <f t="shared" si="1"/>
        <v>2083500</v>
      </c>
      <c r="BO13" s="8">
        <v>147900</v>
      </c>
      <c r="BP13" s="8">
        <v>164100</v>
      </c>
      <c r="BQ13" s="8">
        <v>177700</v>
      </c>
      <c r="BR13" s="8">
        <v>179000</v>
      </c>
      <c r="BS13" s="8">
        <v>181800</v>
      </c>
      <c r="BT13" s="8">
        <v>176000</v>
      </c>
      <c r="BU13" s="8">
        <v>184900</v>
      </c>
      <c r="BV13" s="8">
        <v>167700</v>
      </c>
      <c r="BW13" s="8">
        <v>177200</v>
      </c>
      <c r="BX13" s="8">
        <v>170000</v>
      </c>
      <c r="BY13" s="8">
        <v>146700</v>
      </c>
      <c r="BZ13" s="8">
        <v>124800</v>
      </c>
      <c r="CA13" s="8">
        <f t="shared" si="2"/>
        <v>489700</v>
      </c>
      <c r="CB13" s="8">
        <f t="shared" si="3"/>
        <v>536800</v>
      </c>
      <c r="CC13" s="8">
        <f t="shared" si="4"/>
        <v>529800</v>
      </c>
      <c r="CD13" s="8">
        <f t="shared" si="5"/>
        <v>441500</v>
      </c>
      <c r="CE13" s="8">
        <f t="shared" si="6"/>
        <v>1997800</v>
      </c>
      <c r="CF13" s="16">
        <v>148000</v>
      </c>
      <c r="CG13" s="8">
        <v>116000</v>
      </c>
      <c r="CH13" s="8">
        <v>172000</v>
      </c>
      <c r="CI13" s="8">
        <v>170500</v>
      </c>
      <c r="CJ13" s="8">
        <v>169100</v>
      </c>
      <c r="CK13" s="22">
        <v>164200</v>
      </c>
      <c r="CL13" s="23">
        <v>165900</v>
      </c>
      <c r="CM13" s="22">
        <v>166500</v>
      </c>
      <c r="CN13" s="22">
        <v>172800</v>
      </c>
      <c r="CO13" s="22">
        <v>170900</v>
      </c>
      <c r="CP13" s="22">
        <v>134000</v>
      </c>
      <c r="CQ13" s="22">
        <v>147200</v>
      </c>
      <c r="CR13" s="22">
        <f t="shared" si="7"/>
        <v>436000</v>
      </c>
      <c r="CS13" s="22">
        <f t="shared" si="8"/>
        <v>503800</v>
      </c>
      <c r="CT13" s="22">
        <f t="shared" si="9"/>
        <v>505200</v>
      </c>
      <c r="CU13" s="22">
        <f t="shared" si="10"/>
        <v>452100</v>
      </c>
      <c r="CV13" s="22">
        <f t="shared" si="11"/>
        <v>1897100</v>
      </c>
      <c r="CW13" s="8">
        <v>162700</v>
      </c>
      <c r="CX13" s="8">
        <v>130300</v>
      </c>
      <c r="CY13" s="8">
        <v>165400</v>
      </c>
      <c r="CZ13" s="8">
        <v>169100</v>
      </c>
      <c r="DA13" s="8">
        <v>155300</v>
      </c>
      <c r="DB13" s="8">
        <v>159600</v>
      </c>
      <c r="DC13" s="8">
        <v>163600</v>
      </c>
      <c r="DD13" s="8">
        <v>164500</v>
      </c>
      <c r="DE13" s="8">
        <v>159000</v>
      </c>
      <c r="DF13" s="8">
        <v>170100</v>
      </c>
      <c r="DG13" s="8">
        <v>162200</v>
      </c>
      <c r="DH13" s="8">
        <v>126100</v>
      </c>
      <c r="DI13" s="27">
        <v>458400</v>
      </c>
      <c r="DJ13" s="27">
        <v>484000</v>
      </c>
      <c r="DK13" s="27">
        <v>487100</v>
      </c>
      <c r="DL13" s="27">
        <v>458400</v>
      </c>
      <c r="DM13" s="27">
        <v>1887900</v>
      </c>
    </row>
    <row r="14" spans="1:117" x14ac:dyDescent="0.2">
      <c r="J14" s="3"/>
      <c r="K14" s="4"/>
      <c r="L14" s="5">
        <v>11</v>
      </c>
      <c r="M14" s="96"/>
      <c r="N14" s="6" t="s">
        <v>72</v>
      </c>
      <c r="O14" s="7">
        <v>5</v>
      </c>
      <c r="P14" s="8">
        <v>890000</v>
      </c>
      <c r="Q14" s="8">
        <v>67900</v>
      </c>
      <c r="R14" s="8">
        <v>65000</v>
      </c>
      <c r="S14" s="8">
        <v>72700</v>
      </c>
      <c r="T14" s="8">
        <v>69000</v>
      </c>
      <c r="U14" s="8">
        <v>82400</v>
      </c>
      <c r="V14" s="8">
        <v>64400</v>
      </c>
      <c r="W14" s="8">
        <v>72000</v>
      </c>
      <c r="X14" s="8">
        <v>71000</v>
      </c>
      <c r="Y14" s="8">
        <v>62300</v>
      </c>
      <c r="Z14" s="8">
        <v>66500</v>
      </c>
      <c r="AA14" s="8">
        <v>55000</v>
      </c>
      <c r="AB14" s="8">
        <v>67300</v>
      </c>
      <c r="AC14" s="8">
        <f t="shared" si="0"/>
        <v>205600</v>
      </c>
      <c r="AD14" s="8">
        <f t="shared" si="12"/>
        <v>215800</v>
      </c>
      <c r="AE14" s="8">
        <f t="shared" si="13"/>
        <v>205300</v>
      </c>
      <c r="AF14" s="8">
        <f t="shared" si="14"/>
        <v>188800</v>
      </c>
      <c r="AG14" s="8">
        <v>66600</v>
      </c>
      <c r="AH14" s="8">
        <v>62400</v>
      </c>
      <c r="AI14" s="8">
        <v>69800</v>
      </c>
      <c r="AJ14" s="8">
        <v>36700</v>
      </c>
      <c r="AK14" s="8">
        <v>55300</v>
      </c>
      <c r="AL14" s="16">
        <v>67200</v>
      </c>
      <c r="AM14" s="8">
        <v>67100</v>
      </c>
      <c r="AN14" s="17">
        <v>68500</v>
      </c>
      <c r="AO14" s="17">
        <v>62300</v>
      </c>
      <c r="AP14" s="8">
        <v>62700</v>
      </c>
      <c r="AQ14" s="8">
        <v>64000</v>
      </c>
      <c r="AR14" s="8">
        <v>68900</v>
      </c>
      <c r="AS14" s="8">
        <f t="shared" si="15"/>
        <v>198800</v>
      </c>
      <c r="AT14" s="8">
        <f t="shared" si="16"/>
        <v>159200</v>
      </c>
      <c r="AU14" s="8">
        <f t="shared" si="17"/>
        <v>197900</v>
      </c>
      <c r="AV14" s="8">
        <f t="shared" si="18"/>
        <v>195600</v>
      </c>
      <c r="AW14" s="8">
        <f t="shared" si="19"/>
        <v>751500</v>
      </c>
      <c r="AX14" s="8">
        <v>69600</v>
      </c>
      <c r="AY14" s="8">
        <v>45600</v>
      </c>
      <c r="AZ14" s="8">
        <v>76100</v>
      </c>
      <c r="BA14" s="8">
        <v>72700</v>
      </c>
      <c r="BB14" s="8">
        <v>76600</v>
      </c>
      <c r="BC14" s="8">
        <v>74500</v>
      </c>
      <c r="BD14" s="8">
        <v>75700</v>
      </c>
      <c r="BE14" s="17">
        <v>68900</v>
      </c>
      <c r="BF14" s="17">
        <v>75500</v>
      </c>
      <c r="BG14" s="8">
        <v>78500</v>
      </c>
      <c r="BH14" s="8">
        <v>76900</v>
      </c>
      <c r="BI14" s="8">
        <v>67400</v>
      </c>
      <c r="BJ14" s="8">
        <f t="shared" si="20"/>
        <v>191300</v>
      </c>
      <c r="BK14" s="8">
        <f t="shared" si="21"/>
        <v>223800</v>
      </c>
      <c r="BL14" s="8">
        <f t="shared" si="22"/>
        <v>220100</v>
      </c>
      <c r="BM14" s="8">
        <f t="shared" si="23"/>
        <v>222800</v>
      </c>
      <c r="BN14" s="8">
        <f t="shared" si="1"/>
        <v>858000</v>
      </c>
      <c r="BO14" s="8">
        <v>70700</v>
      </c>
      <c r="BP14" s="8">
        <v>61100</v>
      </c>
      <c r="BQ14" s="8">
        <v>68300</v>
      </c>
      <c r="BR14" s="8">
        <v>64800</v>
      </c>
      <c r="BS14" s="8">
        <v>68800</v>
      </c>
      <c r="BT14" s="8">
        <v>66200</v>
      </c>
      <c r="BU14" s="8">
        <v>62200</v>
      </c>
      <c r="BV14" s="8">
        <v>62700</v>
      </c>
      <c r="BW14" s="8">
        <v>65500</v>
      </c>
      <c r="BX14" s="8">
        <v>67500</v>
      </c>
      <c r="BY14" s="8">
        <v>72400</v>
      </c>
      <c r="BZ14" s="8">
        <v>79800</v>
      </c>
      <c r="CA14" s="8">
        <f t="shared" si="2"/>
        <v>200100</v>
      </c>
      <c r="CB14" s="8">
        <f t="shared" si="3"/>
        <v>199800</v>
      </c>
      <c r="CC14" s="8">
        <f t="shared" si="4"/>
        <v>190400</v>
      </c>
      <c r="CD14" s="8">
        <f t="shared" si="5"/>
        <v>219700</v>
      </c>
      <c r="CE14" s="8">
        <f t="shared" si="6"/>
        <v>810000</v>
      </c>
      <c r="CF14" s="16">
        <v>65800</v>
      </c>
      <c r="CG14" s="8">
        <v>54200</v>
      </c>
      <c r="CH14" s="8">
        <v>69300</v>
      </c>
      <c r="CI14" s="8">
        <v>66700</v>
      </c>
      <c r="CJ14" s="8">
        <v>67000</v>
      </c>
      <c r="CK14" s="22">
        <v>67400</v>
      </c>
      <c r="CL14" s="23">
        <v>71600</v>
      </c>
      <c r="CM14" s="22">
        <v>68500</v>
      </c>
      <c r="CN14" s="22">
        <v>66100</v>
      </c>
      <c r="CO14" s="22">
        <v>73000</v>
      </c>
      <c r="CP14" s="22">
        <v>68000</v>
      </c>
      <c r="CQ14" s="22">
        <v>69900</v>
      </c>
      <c r="CR14" s="22">
        <f t="shared" si="7"/>
        <v>189300</v>
      </c>
      <c r="CS14" s="22">
        <f t="shared" si="8"/>
        <v>201100</v>
      </c>
      <c r="CT14" s="22">
        <f t="shared" si="9"/>
        <v>206200</v>
      </c>
      <c r="CU14" s="22">
        <f t="shared" si="10"/>
        <v>210900</v>
      </c>
      <c r="CV14" s="22">
        <f t="shared" si="11"/>
        <v>807500</v>
      </c>
      <c r="CW14" s="8">
        <v>69800</v>
      </c>
      <c r="CX14" s="8">
        <v>55600</v>
      </c>
      <c r="CY14" s="8">
        <v>71000</v>
      </c>
      <c r="CZ14" s="8">
        <v>68200</v>
      </c>
      <c r="DA14" s="8">
        <v>59500</v>
      </c>
      <c r="DB14" s="8">
        <v>54800</v>
      </c>
      <c r="DC14" s="8">
        <v>63200</v>
      </c>
      <c r="DD14" s="8">
        <v>67000</v>
      </c>
      <c r="DE14" s="8">
        <v>69000</v>
      </c>
      <c r="DF14" s="8">
        <v>70500</v>
      </c>
      <c r="DG14" s="8">
        <v>69100</v>
      </c>
      <c r="DH14" s="8">
        <v>65300</v>
      </c>
      <c r="DI14" s="27">
        <v>196400</v>
      </c>
      <c r="DJ14" s="27">
        <v>182500</v>
      </c>
      <c r="DK14" s="27">
        <v>199200</v>
      </c>
      <c r="DL14" s="27">
        <v>204900</v>
      </c>
      <c r="DM14" s="27">
        <v>783000</v>
      </c>
    </row>
    <row r="15" spans="1:117" x14ac:dyDescent="0.2">
      <c r="L15" s="5">
        <v>12</v>
      </c>
      <c r="M15" s="96"/>
      <c r="N15" s="6" t="s">
        <v>73</v>
      </c>
      <c r="O15" s="7">
        <v>1</v>
      </c>
      <c r="P15" s="8">
        <v>720000</v>
      </c>
      <c r="Q15" s="8">
        <v>65200</v>
      </c>
      <c r="R15" s="8">
        <v>63000</v>
      </c>
      <c r="S15" s="8">
        <v>71500</v>
      </c>
      <c r="T15" s="8">
        <v>53300</v>
      </c>
      <c r="U15" s="8">
        <v>65400</v>
      </c>
      <c r="V15" s="8">
        <v>66400</v>
      </c>
      <c r="W15" s="8">
        <v>34600</v>
      </c>
      <c r="X15" s="8">
        <v>63000</v>
      </c>
      <c r="Y15" s="8">
        <v>66400</v>
      </c>
      <c r="Z15" s="8">
        <v>69400</v>
      </c>
      <c r="AA15" s="8">
        <v>60700</v>
      </c>
      <c r="AB15" s="8">
        <v>59700</v>
      </c>
      <c r="AC15" s="8">
        <f t="shared" si="0"/>
        <v>199700</v>
      </c>
      <c r="AD15" s="8">
        <f t="shared" si="12"/>
        <v>185100</v>
      </c>
      <c r="AE15" s="8">
        <f t="shared" si="13"/>
        <v>164000</v>
      </c>
      <c r="AF15" s="8">
        <f t="shared" si="14"/>
        <v>189800</v>
      </c>
      <c r="AG15" s="8">
        <v>60000</v>
      </c>
      <c r="AH15" s="8">
        <v>72400</v>
      </c>
      <c r="AI15" s="8">
        <v>70400</v>
      </c>
      <c r="AJ15" s="8">
        <v>67900</v>
      </c>
      <c r="AK15" s="8">
        <v>44500</v>
      </c>
      <c r="AL15" s="16">
        <v>39300</v>
      </c>
      <c r="AM15" s="8">
        <v>70400</v>
      </c>
      <c r="AN15" s="17">
        <v>70800</v>
      </c>
      <c r="AO15" s="17">
        <v>63400</v>
      </c>
      <c r="AP15" s="8">
        <v>70700</v>
      </c>
      <c r="AQ15" s="8">
        <v>70500</v>
      </c>
      <c r="AR15" s="8">
        <v>63400</v>
      </c>
      <c r="AS15" s="8">
        <f t="shared" si="15"/>
        <v>202800</v>
      </c>
      <c r="AT15" s="8">
        <f t="shared" si="16"/>
        <v>151700</v>
      </c>
      <c r="AU15" s="8">
        <f t="shared" si="17"/>
        <v>204600</v>
      </c>
      <c r="AV15" s="8">
        <f t="shared" si="18"/>
        <v>204600</v>
      </c>
      <c r="AW15" s="8">
        <f t="shared" si="19"/>
        <v>763700</v>
      </c>
      <c r="AX15" s="8">
        <v>60100</v>
      </c>
      <c r="AY15" s="8">
        <v>55400</v>
      </c>
      <c r="AZ15" s="8">
        <v>70100</v>
      </c>
      <c r="BA15" s="8">
        <v>52400</v>
      </c>
      <c r="BB15" s="8">
        <v>37200</v>
      </c>
      <c r="BC15" s="8">
        <v>38000</v>
      </c>
      <c r="BD15" s="8">
        <v>61600</v>
      </c>
      <c r="BE15" s="17">
        <v>70400</v>
      </c>
      <c r="BF15" s="17">
        <v>68000</v>
      </c>
      <c r="BG15" s="8">
        <v>68900</v>
      </c>
      <c r="BH15" s="8">
        <v>55600</v>
      </c>
      <c r="BI15" s="8">
        <v>69300</v>
      </c>
      <c r="BJ15" s="8">
        <f t="shared" si="20"/>
        <v>185600</v>
      </c>
      <c r="BK15" s="8">
        <f t="shared" si="21"/>
        <v>127600</v>
      </c>
      <c r="BL15" s="8">
        <f t="shared" si="22"/>
        <v>200000</v>
      </c>
      <c r="BM15" s="8">
        <f t="shared" si="23"/>
        <v>193800</v>
      </c>
      <c r="BN15" s="8">
        <f t="shared" si="1"/>
        <v>707000</v>
      </c>
      <c r="BO15" s="8">
        <v>57800</v>
      </c>
      <c r="BP15" s="8">
        <v>67900</v>
      </c>
      <c r="BQ15" s="8">
        <v>69200</v>
      </c>
      <c r="BR15" s="8">
        <v>65600</v>
      </c>
      <c r="BS15" s="8">
        <v>36100</v>
      </c>
      <c r="BT15" s="8">
        <v>52200</v>
      </c>
      <c r="BU15" s="8">
        <v>69400</v>
      </c>
      <c r="BV15" s="8">
        <v>69000</v>
      </c>
      <c r="BW15" s="8">
        <v>65500</v>
      </c>
      <c r="BX15" s="8">
        <v>60300</v>
      </c>
      <c r="BY15" s="8">
        <v>66500</v>
      </c>
      <c r="BZ15" s="8">
        <v>65800</v>
      </c>
      <c r="CA15" s="8">
        <f t="shared" si="2"/>
        <v>194900</v>
      </c>
      <c r="CB15" s="8">
        <f t="shared" si="3"/>
        <v>153900</v>
      </c>
      <c r="CC15" s="8">
        <f t="shared" si="4"/>
        <v>203900</v>
      </c>
      <c r="CD15" s="8">
        <f t="shared" si="5"/>
        <v>192600</v>
      </c>
      <c r="CE15" s="8">
        <f t="shared" si="6"/>
        <v>745300</v>
      </c>
      <c r="CF15" s="16">
        <v>63400</v>
      </c>
      <c r="CG15" s="8">
        <v>60300</v>
      </c>
      <c r="CH15" s="8">
        <v>66000</v>
      </c>
      <c r="CI15" s="8">
        <v>65600</v>
      </c>
      <c r="CJ15" s="8">
        <v>44700</v>
      </c>
      <c r="CK15" s="22">
        <v>44700</v>
      </c>
      <c r="CL15" s="23">
        <v>56500</v>
      </c>
      <c r="CM15" s="22">
        <v>64200</v>
      </c>
      <c r="CN15" s="22">
        <v>64100</v>
      </c>
      <c r="CO15" s="22">
        <v>66100</v>
      </c>
      <c r="CP15" s="22">
        <v>58800</v>
      </c>
      <c r="CQ15" s="22">
        <v>52600</v>
      </c>
      <c r="CR15" s="22">
        <f t="shared" si="7"/>
        <v>189700</v>
      </c>
      <c r="CS15" s="22">
        <f t="shared" si="8"/>
        <v>155000</v>
      </c>
      <c r="CT15" s="22">
        <f t="shared" si="9"/>
        <v>184800</v>
      </c>
      <c r="CU15" s="22">
        <f t="shared" si="10"/>
        <v>177500</v>
      </c>
      <c r="CV15" s="22">
        <f t="shared" si="11"/>
        <v>707000</v>
      </c>
      <c r="CW15" s="8">
        <v>72500</v>
      </c>
      <c r="CX15" s="8">
        <v>58100</v>
      </c>
      <c r="CY15" s="8">
        <v>66500</v>
      </c>
      <c r="CZ15" s="8">
        <v>65200</v>
      </c>
      <c r="DA15" s="8">
        <v>29100</v>
      </c>
      <c r="DB15" s="8">
        <v>60300</v>
      </c>
      <c r="DC15" s="8">
        <v>65000</v>
      </c>
      <c r="DD15" s="8">
        <v>67900</v>
      </c>
      <c r="DE15" s="8">
        <v>67800</v>
      </c>
      <c r="DF15" s="8">
        <v>67000</v>
      </c>
      <c r="DG15" s="8">
        <v>59700</v>
      </c>
      <c r="DH15" s="8">
        <v>65300</v>
      </c>
      <c r="DI15" s="27">
        <v>197100</v>
      </c>
      <c r="DJ15" s="27">
        <v>154600</v>
      </c>
      <c r="DK15" s="27">
        <v>200700</v>
      </c>
      <c r="DL15" s="27">
        <v>192000</v>
      </c>
      <c r="DM15" s="27">
        <v>744400</v>
      </c>
    </row>
    <row r="16" spans="1:117" x14ac:dyDescent="0.2">
      <c r="K16" s="3"/>
      <c r="L16" s="5">
        <v>13</v>
      </c>
      <c r="M16" s="96"/>
      <c r="N16" s="6" t="s">
        <v>74</v>
      </c>
      <c r="O16" s="7">
        <v>9</v>
      </c>
      <c r="P16" s="8">
        <v>1620000</v>
      </c>
      <c r="Q16" s="8">
        <v>134000</v>
      </c>
      <c r="R16" s="8">
        <v>131000</v>
      </c>
      <c r="S16" s="8">
        <v>70800</v>
      </c>
      <c r="T16" s="8">
        <v>103400</v>
      </c>
      <c r="U16" s="8">
        <v>109400</v>
      </c>
      <c r="V16" s="8">
        <v>106500</v>
      </c>
      <c r="W16" s="8">
        <v>101400</v>
      </c>
      <c r="X16" s="8">
        <v>84600</v>
      </c>
      <c r="Y16" s="8">
        <v>103600</v>
      </c>
      <c r="Z16" s="8">
        <v>98800</v>
      </c>
      <c r="AA16" s="8">
        <v>100200</v>
      </c>
      <c r="AB16" s="8">
        <v>99700</v>
      </c>
      <c r="AC16" s="8">
        <f t="shared" si="0"/>
        <v>335800</v>
      </c>
      <c r="AD16" s="8">
        <f t="shared" si="12"/>
        <v>319300</v>
      </c>
      <c r="AE16" s="8">
        <f t="shared" si="13"/>
        <v>289600</v>
      </c>
      <c r="AF16" s="8">
        <f t="shared" si="14"/>
        <v>298700</v>
      </c>
      <c r="AG16" s="8">
        <v>112500</v>
      </c>
      <c r="AH16" s="8">
        <v>56200</v>
      </c>
      <c r="AI16" s="8">
        <v>116400</v>
      </c>
      <c r="AJ16" s="8">
        <v>117500</v>
      </c>
      <c r="AK16" s="8">
        <v>103700</v>
      </c>
      <c r="AL16" s="16">
        <v>113300</v>
      </c>
      <c r="AM16" s="8">
        <v>101100</v>
      </c>
      <c r="AN16" s="17">
        <v>129200</v>
      </c>
      <c r="AO16" s="17">
        <v>130200</v>
      </c>
      <c r="AP16" s="8">
        <v>176400</v>
      </c>
      <c r="AQ16" s="8">
        <v>214600</v>
      </c>
      <c r="AR16" s="8">
        <v>163000</v>
      </c>
      <c r="AS16" s="8">
        <f t="shared" si="15"/>
        <v>285100</v>
      </c>
      <c r="AT16" s="8">
        <f t="shared" si="16"/>
        <v>334500</v>
      </c>
      <c r="AU16" s="8">
        <f t="shared" si="17"/>
        <v>360500</v>
      </c>
      <c r="AV16" s="8">
        <f t="shared" si="18"/>
        <v>554000</v>
      </c>
      <c r="AW16" s="8">
        <f t="shared" si="19"/>
        <v>1534100</v>
      </c>
      <c r="AX16" s="8">
        <v>60300</v>
      </c>
      <c r="AY16" s="8">
        <v>16900</v>
      </c>
      <c r="AZ16" s="8">
        <v>113300</v>
      </c>
      <c r="BA16" s="8">
        <v>109500</v>
      </c>
      <c r="BB16" s="8">
        <v>119700</v>
      </c>
      <c r="BC16" s="8">
        <v>127000</v>
      </c>
      <c r="BD16" s="8">
        <v>194700</v>
      </c>
      <c r="BE16" s="17">
        <v>259300</v>
      </c>
      <c r="BF16" s="17">
        <v>195100</v>
      </c>
      <c r="BG16" s="8">
        <v>137000</v>
      </c>
      <c r="BH16" s="8">
        <v>287000</v>
      </c>
      <c r="BI16" s="8">
        <v>184300</v>
      </c>
      <c r="BJ16" s="8">
        <f t="shared" si="20"/>
        <v>190500</v>
      </c>
      <c r="BK16" s="8">
        <f t="shared" si="21"/>
        <v>356200</v>
      </c>
      <c r="BL16" s="8">
        <f t="shared" si="22"/>
        <v>649100</v>
      </c>
      <c r="BM16" s="8">
        <f t="shared" si="23"/>
        <v>608300</v>
      </c>
      <c r="BN16" s="8">
        <f t="shared" si="1"/>
        <v>1804100</v>
      </c>
      <c r="BO16" s="8">
        <v>35200</v>
      </c>
      <c r="BP16" s="8">
        <v>41900</v>
      </c>
      <c r="BQ16" s="8">
        <v>44500</v>
      </c>
      <c r="BR16" s="8">
        <v>48800</v>
      </c>
      <c r="BS16" s="8">
        <v>53400</v>
      </c>
      <c r="BT16" s="8">
        <v>54600</v>
      </c>
      <c r="BU16" s="8">
        <v>56900</v>
      </c>
      <c r="BV16" s="8">
        <v>48600</v>
      </c>
      <c r="BW16" s="8">
        <v>59400</v>
      </c>
      <c r="BX16" s="8">
        <v>56900</v>
      </c>
      <c r="BY16" s="8">
        <v>54100</v>
      </c>
      <c r="BZ16" s="8">
        <v>83000</v>
      </c>
      <c r="CA16" s="8">
        <f t="shared" si="2"/>
        <v>121600</v>
      </c>
      <c r="CB16" s="8">
        <f t="shared" si="3"/>
        <v>156800</v>
      </c>
      <c r="CC16" s="8">
        <f t="shared" si="4"/>
        <v>164900</v>
      </c>
      <c r="CD16" s="8">
        <f t="shared" si="5"/>
        <v>194000</v>
      </c>
      <c r="CE16" s="8">
        <f t="shared" si="6"/>
        <v>637300</v>
      </c>
      <c r="CF16" s="16">
        <v>30700</v>
      </c>
      <c r="CG16" s="8">
        <v>25800</v>
      </c>
      <c r="CH16" s="8">
        <v>34300</v>
      </c>
      <c r="CI16" s="8">
        <v>40500</v>
      </c>
      <c r="CJ16" s="8">
        <v>37000</v>
      </c>
      <c r="CK16" s="22">
        <v>25600</v>
      </c>
      <c r="CL16" s="23">
        <v>32500</v>
      </c>
      <c r="CM16" s="22">
        <v>37600</v>
      </c>
      <c r="CN16" s="22">
        <v>40300</v>
      </c>
      <c r="CO16" s="22">
        <v>40600</v>
      </c>
      <c r="CP16" s="22">
        <v>38200</v>
      </c>
      <c r="CQ16" s="22">
        <v>39000</v>
      </c>
      <c r="CR16" s="22">
        <f t="shared" si="7"/>
        <v>90800</v>
      </c>
      <c r="CS16" s="22">
        <f t="shared" si="8"/>
        <v>103100</v>
      </c>
      <c r="CT16" s="22">
        <f t="shared" si="9"/>
        <v>110400</v>
      </c>
      <c r="CU16" s="22">
        <f t="shared" si="10"/>
        <v>117800</v>
      </c>
      <c r="CV16" s="22">
        <f t="shared" si="11"/>
        <v>422100</v>
      </c>
      <c r="CW16" s="8">
        <v>29000</v>
      </c>
      <c r="CX16" s="8">
        <v>23100</v>
      </c>
      <c r="CY16" s="8">
        <v>28500</v>
      </c>
      <c r="CZ16" s="8">
        <v>31200</v>
      </c>
      <c r="DA16" s="8">
        <v>32700</v>
      </c>
      <c r="DB16" s="8">
        <v>29500</v>
      </c>
      <c r="DC16" s="8">
        <v>28900</v>
      </c>
      <c r="DD16" s="8">
        <v>24200</v>
      </c>
      <c r="DE16" s="8">
        <v>20100</v>
      </c>
      <c r="DF16" s="8">
        <v>21800</v>
      </c>
      <c r="DG16" s="8">
        <v>31600</v>
      </c>
      <c r="DH16" s="8">
        <v>34800</v>
      </c>
      <c r="DI16" s="27">
        <v>80600</v>
      </c>
      <c r="DJ16" s="27">
        <v>93400</v>
      </c>
      <c r="DK16" s="27">
        <v>73200</v>
      </c>
      <c r="DL16" s="27">
        <v>88200</v>
      </c>
      <c r="DM16" s="27">
        <v>379300</v>
      </c>
    </row>
    <row r="17" spans="10:117" x14ac:dyDescent="0.2">
      <c r="J17" s="4"/>
      <c r="K17" s="4"/>
      <c r="L17" s="5">
        <v>14</v>
      </c>
      <c r="M17" s="97"/>
      <c r="N17" s="6" t="s">
        <v>75</v>
      </c>
      <c r="O17" s="7">
        <v>5</v>
      </c>
      <c r="P17" s="67">
        <v>430000</v>
      </c>
      <c r="Q17" s="8">
        <v>30200</v>
      </c>
      <c r="R17" s="8">
        <v>31000</v>
      </c>
      <c r="S17" s="8">
        <v>32100</v>
      </c>
      <c r="T17" s="8">
        <v>24500</v>
      </c>
      <c r="U17" s="8">
        <v>27400</v>
      </c>
      <c r="V17" s="8">
        <v>13300</v>
      </c>
      <c r="W17" s="8">
        <v>21500</v>
      </c>
      <c r="X17" s="8">
        <v>25200</v>
      </c>
      <c r="Y17" s="8">
        <v>15900</v>
      </c>
      <c r="Z17" s="8">
        <v>11400</v>
      </c>
      <c r="AA17" s="8">
        <v>15700</v>
      </c>
      <c r="AB17" s="8">
        <v>26800</v>
      </c>
      <c r="AC17" s="8">
        <f t="shared" si="0"/>
        <v>93300</v>
      </c>
      <c r="AD17" s="8">
        <f t="shared" si="12"/>
        <v>65200</v>
      </c>
      <c r="AE17" s="8">
        <f t="shared" si="13"/>
        <v>62600</v>
      </c>
      <c r="AF17" s="8">
        <f t="shared" si="14"/>
        <v>53900</v>
      </c>
      <c r="AG17" s="8">
        <v>33900</v>
      </c>
      <c r="AH17" s="8">
        <v>26600</v>
      </c>
      <c r="AI17" s="8">
        <v>32500</v>
      </c>
      <c r="AJ17" s="8">
        <v>26800</v>
      </c>
      <c r="AK17" s="8">
        <v>35500</v>
      </c>
      <c r="AL17" s="16">
        <v>36500</v>
      </c>
      <c r="AM17" s="8">
        <v>36100</v>
      </c>
      <c r="AN17" s="17">
        <v>36900</v>
      </c>
      <c r="AO17" s="17">
        <v>34700</v>
      </c>
      <c r="AP17" s="8">
        <v>26100</v>
      </c>
      <c r="AQ17" s="8">
        <v>27700</v>
      </c>
      <c r="AR17" s="8">
        <v>25600</v>
      </c>
      <c r="AS17" s="8">
        <f t="shared" si="15"/>
        <v>93000</v>
      </c>
      <c r="AT17" s="8">
        <f t="shared" si="16"/>
        <v>98800</v>
      </c>
      <c r="AU17" s="8">
        <f t="shared" si="17"/>
        <v>107700</v>
      </c>
      <c r="AV17" s="8">
        <f t="shared" si="18"/>
        <v>79400</v>
      </c>
      <c r="AW17" s="8">
        <f t="shared" si="19"/>
        <v>378900</v>
      </c>
      <c r="AX17" s="8">
        <v>34500</v>
      </c>
      <c r="AY17" s="8">
        <v>19500</v>
      </c>
      <c r="AZ17" s="8">
        <v>32700</v>
      </c>
      <c r="BA17" s="8">
        <v>22900</v>
      </c>
      <c r="BB17" s="8">
        <v>29600</v>
      </c>
      <c r="BC17" s="8">
        <v>27300</v>
      </c>
      <c r="BD17" s="8">
        <v>32000</v>
      </c>
      <c r="BE17" s="17">
        <v>31000</v>
      </c>
      <c r="BF17" s="17">
        <v>29600</v>
      </c>
      <c r="BG17" s="8">
        <v>31100</v>
      </c>
      <c r="BH17" s="8">
        <v>33400</v>
      </c>
      <c r="BI17" s="8">
        <v>35300</v>
      </c>
      <c r="BJ17" s="8">
        <f t="shared" si="20"/>
        <v>86700</v>
      </c>
      <c r="BK17" s="8">
        <f t="shared" si="21"/>
        <v>79800</v>
      </c>
      <c r="BL17" s="8">
        <f t="shared" si="22"/>
        <v>92600</v>
      </c>
      <c r="BM17" s="8">
        <f t="shared" si="23"/>
        <v>99800</v>
      </c>
      <c r="BN17" s="8">
        <f t="shared" si="1"/>
        <v>358900</v>
      </c>
      <c r="BO17" s="8">
        <v>31200</v>
      </c>
      <c r="BP17" s="8">
        <v>23500</v>
      </c>
      <c r="BQ17" s="8">
        <v>32500</v>
      </c>
      <c r="BR17" s="8">
        <v>32600</v>
      </c>
      <c r="BS17" s="8">
        <v>32700</v>
      </c>
      <c r="BT17" s="8">
        <v>31900</v>
      </c>
      <c r="BU17" s="8">
        <v>34000</v>
      </c>
      <c r="BV17" s="8">
        <v>32200</v>
      </c>
      <c r="BW17" s="8">
        <v>30800</v>
      </c>
      <c r="BX17" s="8">
        <v>32700</v>
      </c>
      <c r="BY17" s="8">
        <v>34900</v>
      </c>
      <c r="BZ17" s="8">
        <v>38600</v>
      </c>
      <c r="CA17" s="8">
        <f t="shared" si="2"/>
        <v>87200</v>
      </c>
      <c r="CB17" s="8">
        <f t="shared" si="3"/>
        <v>97200</v>
      </c>
      <c r="CC17" s="8">
        <f t="shared" si="4"/>
        <v>97000</v>
      </c>
      <c r="CD17" s="8">
        <f t="shared" si="5"/>
        <v>106200</v>
      </c>
      <c r="CE17" s="8">
        <f t="shared" si="6"/>
        <v>387600</v>
      </c>
      <c r="CF17" s="16">
        <v>28600</v>
      </c>
      <c r="CG17" s="8">
        <v>23700</v>
      </c>
      <c r="CH17" s="8">
        <v>33600</v>
      </c>
      <c r="CI17" s="8">
        <v>31800</v>
      </c>
      <c r="CJ17" s="8">
        <v>33400</v>
      </c>
      <c r="CK17" s="22">
        <v>21600</v>
      </c>
      <c r="CL17" s="23">
        <v>32000</v>
      </c>
      <c r="CM17" s="22">
        <v>33900</v>
      </c>
      <c r="CN17" s="22">
        <v>31600</v>
      </c>
      <c r="CO17" s="22">
        <v>33300</v>
      </c>
      <c r="CP17" s="22">
        <v>33000</v>
      </c>
      <c r="CQ17" s="22">
        <v>33800</v>
      </c>
      <c r="CR17" s="22">
        <f t="shared" si="7"/>
        <v>85900</v>
      </c>
      <c r="CS17" s="22">
        <f t="shared" si="8"/>
        <v>86800</v>
      </c>
      <c r="CT17" s="22">
        <f t="shared" si="9"/>
        <v>97500</v>
      </c>
      <c r="CU17" s="22">
        <f t="shared" si="10"/>
        <v>100100</v>
      </c>
      <c r="CV17" s="22">
        <f t="shared" si="11"/>
        <v>370300</v>
      </c>
      <c r="CW17" s="8">
        <v>29500</v>
      </c>
      <c r="CX17" s="8">
        <v>23600</v>
      </c>
      <c r="CY17" s="8">
        <v>32600</v>
      </c>
      <c r="CZ17" s="8">
        <v>29200</v>
      </c>
      <c r="DA17" s="8">
        <v>29000</v>
      </c>
      <c r="DB17" s="8">
        <v>30000</v>
      </c>
      <c r="DC17" s="8">
        <v>33400</v>
      </c>
      <c r="DD17" s="8">
        <v>34000</v>
      </c>
      <c r="DE17" s="8">
        <v>32700</v>
      </c>
      <c r="DF17" s="8">
        <v>34900</v>
      </c>
      <c r="DG17" s="8">
        <v>34700</v>
      </c>
      <c r="DH17" s="8">
        <v>35700</v>
      </c>
      <c r="DI17" s="27">
        <v>85700</v>
      </c>
      <c r="DJ17" s="27">
        <v>88200</v>
      </c>
      <c r="DK17" s="27">
        <v>100100</v>
      </c>
      <c r="DL17" s="27">
        <v>105300</v>
      </c>
      <c r="DM17" s="27">
        <v>335400</v>
      </c>
    </row>
    <row r="18" spans="10:117" x14ac:dyDescent="0.2">
      <c r="J18" s="4"/>
      <c r="K18" s="4"/>
      <c r="L18" s="5">
        <v>15</v>
      </c>
      <c r="M18" s="95" t="s">
        <v>76</v>
      </c>
      <c r="N18" s="6" t="s">
        <v>77</v>
      </c>
      <c r="O18" s="7">
        <v>4</v>
      </c>
      <c r="P18" s="8">
        <v>1235000</v>
      </c>
      <c r="Q18" s="8">
        <v>77000</v>
      </c>
      <c r="R18" s="8">
        <v>73000</v>
      </c>
      <c r="S18" s="8">
        <v>77100</v>
      </c>
      <c r="T18" s="8">
        <v>70600</v>
      </c>
      <c r="U18" s="8">
        <v>77500</v>
      </c>
      <c r="V18" s="8">
        <v>76400</v>
      </c>
      <c r="W18" s="8">
        <v>71700</v>
      </c>
      <c r="X18" s="8">
        <v>76800</v>
      </c>
      <c r="Y18" s="8">
        <v>76500</v>
      </c>
      <c r="Z18" s="8">
        <v>77700</v>
      </c>
      <c r="AA18" s="8">
        <v>77700</v>
      </c>
      <c r="AB18" s="8">
        <v>76400</v>
      </c>
      <c r="AC18" s="8">
        <f t="shared" si="0"/>
        <v>227100</v>
      </c>
      <c r="AD18" s="8">
        <f t="shared" si="12"/>
        <v>224500</v>
      </c>
      <c r="AE18" s="8">
        <f t="shared" si="13"/>
        <v>225000</v>
      </c>
      <c r="AF18" s="8">
        <f t="shared" si="14"/>
        <v>231800</v>
      </c>
      <c r="AG18" s="8">
        <v>73000</v>
      </c>
      <c r="AH18" s="8">
        <v>57900</v>
      </c>
      <c r="AI18" s="8">
        <v>75200</v>
      </c>
      <c r="AJ18" s="8">
        <v>76200</v>
      </c>
      <c r="AK18" s="8">
        <v>75200</v>
      </c>
      <c r="AL18" s="16">
        <v>77000</v>
      </c>
      <c r="AM18" s="8">
        <v>74900</v>
      </c>
      <c r="AN18" s="17">
        <v>70200</v>
      </c>
      <c r="AO18" s="17">
        <v>73400</v>
      </c>
      <c r="AP18" s="8">
        <v>70600</v>
      </c>
      <c r="AQ18" s="8">
        <v>77200</v>
      </c>
      <c r="AR18" s="8">
        <v>64900</v>
      </c>
      <c r="AS18" s="8">
        <f t="shared" si="15"/>
        <v>206100</v>
      </c>
      <c r="AT18" s="8">
        <f t="shared" si="16"/>
        <v>228400</v>
      </c>
      <c r="AU18" s="8">
        <f t="shared" si="17"/>
        <v>218500</v>
      </c>
      <c r="AV18" s="8">
        <f t="shared" si="18"/>
        <v>212700</v>
      </c>
      <c r="AW18" s="8">
        <f t="shared" si="19"/>
        <v>865700</v>
      </c>
      <c r="AX18" s="8">
        <v>57800</v>
      </c>
      <c r="AY18" s="8">
        <v>49900</v>
      </c>
      <c r="AZ18" s="8">
        <v>67900</v>
      </c>
      <c r="BA18" s="8">
        <v>72300</v>
      </c>
      <c r="BB18" s="8">
        <v>69700</v>
      </c>
      <c r="BC18" s="8">
        <v>71300</v>
      </c>
      <c r="BD18" s="8">
        <v>69600</v>
      </c>
      <c r="BE18" s="17">
        <v>71900</v>
      </c>
      <c r="BF18" s="17">
        <v>76600</v>
      </c>
      <c r="BG18" s="8">
        <v>77800</v>
      </c>
      <c r="BH18" s="8">
        <v>73200</v>
      </c>
      <c r="BI18" s="8">
        <v>76000</v>
      </c>
      <c r="BJ18" s="8">
        <f t="shared" si="20"/>
        <v>175600</v>
      </c>
      <c r="BK18" s="8">
        <f t="shared" si="21"/>
        <v>213300</v>
      </c>
      <c r="BL18" s="8">
        <f t="shared" si="22"/>
        <v>218100</v>
      </c>
      <c r="BM18" s="8">
        <f t="shared" si="23"/>
        <v>227000</v>
      </c>
      <c r="BN18" s="8">
        <f t="shared" si="1"/>
        <v>834000</v>
      </c>
      <c r="BO18" s="8">
        <v>50300</v>
      </c>
      <c r="BP18" s="8">
        <v>34400</v>
      </c>
      <c r="BQ18" s="8">
        <v>45700</v>
      </c>
      <c r="BR18" s="8">
        <v>48500</v>
      </c>
      <c r="BS18" s="8">
        <v>48500</v>
      </c>
      <c r="BT18" s="8">
        <v>47800</v>
      </c>
      <c r="BU18" s="8">
        <v>38500</v>
      </c>
      <c r="BV18" s="8">
        <v>53600</v>
      </c>
      <c r="BW18" s="8">
        <v>62200</v>
      </c>
      <c r="BX18" s="8">
        <v>59000</v>
      </c>
      <c r="BY18" s="8">
        <v>67000</v>
      </c>
      <c r="BZ18" s="8">
        <v>63500</v>
      </c>
      <c r="CA18" s="8">
        <f t="shared" si="2"/>
        <v>130400</v>
      </c>
      <c r="CB18" s="8">
        <f t="shared" si="3"/>
        <v>144800</v>
      </c>
      <c r="CC18" s="8">
        <f t="shared" si="4"/>
        <v>154300</v>
      </c>
      <c r="CD18" s="8">
        <f t="shared" si="5"/>
        <v>189500</v>
      </c>
      <c r="CE18" s="8">
        <f t="shared" si="6"/>
        <v>619000</v>
      </c>
      <c r="CF18" s="16">
        <v>57300</v>
      </c>
      <c r="CG18" s="8">
        <v>46200</v>
      </c>
      <c r="CH18" s="8">
        <v>48500</v>
      </c>
      <c r="CI18" s="8">
        <v>42800</v>
      </c>
      <c r="CJ18" s="8">
        <v>42600</v>
      </c>
      <c r="CK18" s="22">
        <v>42400</v>
      </c>
      <c r="CL18" s="23">
        <v>45200</v>
      </c>
      <c r="CM18" s="22">
        <v>43300</v>
      </c>
      <c r="CN18" s="22">
        <v>48200</v>
      </c>
      <c r="CO18" s="22">
        <v>48900</v>
      </c>
      <c r="CP18" s="22">
        <v>48100</v>
      </c>
      <c r="CQ18" s="22">
        <v>47500</v>
      </c>
      <c r="CR18" s="22">
        <f t="shared" si="7"/>
        <v>152000</v>
      </c>
      <c r="CS18" s="22">
        <f t="shared" si="8"/>
        <v>127800</v>
      </c>
      <c r="CT18" s="22">
        <f t="shared" si="9"/>
        <v>136700</v>
      </c>
      <c r="CU18" s="22">
        <f t="shared" si="10"/>
        <v>144500</v>
      </c>
      <c r="CV18" s="22">
        <f t="shared" si="11"/>
        <v>561000</v>
      </c>
      <c r="CW18" s="8">
        <v>42200</v>
      </c>
      <c r="CX18" s="8">
        <v>33700</v>
      </c>
      <c r="CY18" s="8">
        <v>59800</v>
      </c>
      <c r="CZ18" s="8">
        <v>92300</v>
      </c>
      <c r="DA18" s="8">
        <v>92900</v>
      </c>
      <c r="DB18" s="8">
        <v>88900</v>
      </c>
      <c r="DC18" s="8">
        <v>77900</v>
      </c>
      <c r="DD18" s="8">
        <v>56700</v>
      </c>
      <c r="DE18" s="8">
        <v>131400</v>
      </c>
      <c r="DF18" s="8">
        <v>77200</v>
      </c>
      <c r="DG18" s="8">
        <v>56800</v>
      </c>
      <c r="DH18" s="8">
        <v>81200</v>
      </c>
      <c r="DI18" s="27">
        <v>135700</v>
      </c>
      <c r="DJ18" s="27">
        <v>274100</v>
      </c>
      <c r="DK18" s="27">
        <v>266000</v>
      </c>
      <c r="DL18" s="27">
        <v>215200</v>
      </c>
      <c r="DM18" s="27">
        <v>891000</v>
      </c>
    </row>
    <row r="19" spans="10:117" x14ac:dyDescent="0.2">
      <c r="J19" s="3"/>
      <c r="K19" s="4"/>
      <c r="L19" s="5">
        <v>16</v>
      </c>
      <c r="M19" s="96"/>
      <c r="N19" s="6" t="s">
        <v>78</v>
      </c>
      <c r="O19" s="7">
        <v>2</v>
      </c>
      <c r="P19" s="8">
        <v>375000</v>
      </c>
      <c r="Q19" s="8">
        <v>26500</v>
      </c>
      <c r="R19" s="8">
        <v>29000</v>
      </c>
      <c r="S19" s="8">
        <v>26700</v>
      </c>
      <c r="T19" s="8">
        <v>30200</v>
      </c>
      <c r="U19" s="8">
        <v>28800</v>
      </c>
      <c r="V19" s="8">
        <v>29000</v>
      </c>
      <c r="W19" s="8">
        <v>28300</v>
      </c>
      <c r="X19" s="8">
        <v>22100</v>
      </c>
      <c r="Y19" s="8">
        <v>28900</v>
      </c>
      <c r="Z19" s="8">
        <v>28800</v>
      </c>
      <c r="AA19" s="8">
        <v>29300</v>
      </c>
      <c r="AB19" s="8">
        <v>33400</v>
      </c>
      <c r="AC19" s="8">
        <f t="shared" si="0"/>
        <v>82200</v>
      </c>
      <c r="AD19" s="8">
        <f t="shared" si="12"/>
        <v>88000</v>
      </c>
      <c r="AE19" s="8">
        <f t="shared" si="13"/>
        <v>79300</v>
      </c>
      <c r="AF19" s="8">
        <f t="shared" si="14"/>
        <v>91500</v>
      </c>
      <c r="AG19" s="8">
        <v>32000</v>
      </c>
      <c r="AH19" s="8">
        <v>22500</v>
      </c>
      <c r="AI19" s="8">
        <v>30500</v>
      </c>
      <c r="AJ19" s="8">
        <v>32600</v>
      </c>
      <c r="AK19" s="8">
        <v>30700</v>
      </c>
      <c r="AL19" s="16">
        <v>29500</v>
      </c>
      <c r="AM19" s="8">
        <v>21000</v>
      </c>
      <c r="AN19" s="17">
        <v>29400</v>
      </c>
      <c r="AO19" s="17">
        <v>29500</v>
      </c>
      <c r="AP19" s="8">
        <v>28400</v>
      </c>
      <c r="AQ19" s="8">
        <v>27300</v>
      </c>
      <c r="AR19" s="8">
        <v>32200</v>
      </c>
      <c r="AS19" s="8">
        <f t="shared" si="15"/>
        <v>85000</v>
      </c>
      <c r="AT19" s="8">
        <f t="shared" si="16"/>
        <v>92800</v>
      </c>
      <c r="AU19" s="8">
        <f t="shared" si="17"/>
        <v>79900</v>
      </c>
      <c r="AV19" s="8">
        <f t="shared" si="18"/>
        <v>87900</v>
      </c>
      <c r="AW19" s="8">
        <f t="shared" si="19"/>
        <v>345600</v>
      </c>
      <c r="AX19" s="8">
        <v>30500</v>
      </c>
      <c r="AY19" s="8">
        <v>7700</v>
      </c>
      <c r="AZ19" s="8">
        <v>28000</v>
      </c>
      <c r="BA19" s="8">
        <v>26400</v>
      </c>
      <c r="BB19" s="8">
        <v>27900</v>
      </c>
      <c r="BC19" s="8">
        <v>30700</v>
      </c>
      <c r="BD19" s="8">
        <v>17200</v>
      </c>
      <c r="BE19" s="17">
        <v>31300</v>
      </c>
      <c r="BF19" s="17">
        <v>32600</v>
      </c>
      <c r="BG19" s="8">
        <v>31200</v>
      </c>
      <c r="BH19" s="8">
        <v>34000</v>
      </c>
      <c r="BI19" s="8">
        <v>34100</v>
      </c>
      <c r="BJ19" s="8">
        <f t="shared" si="20"/>
        <v>66200</v>
      </c>
      <c r="BK19" s="8">
        <f t="shared" si="21"/>
        <v>85000</v>
      </c>
      <c r="BL19" s="8">
        <f t="shared" si="22"/>
        <v>81100</v>
      </c>
      <c r="BM19" s="8">
        <f t="shared" si="23"/>
        <v>99300</v>
      </c>
      <c r="BN19" s="8">
        <f t="shared" si="1"/>
        <v>331600</v>
      </c>
      <c r="BO19" s="8">
        <v>28600</v>
      </c>
      <c r="BP19" s="8">
        <v>22400</v>
      </c>
      <c r="BQ19" s="8">
        <v>28700</v>
      </c>
      <c r="BR19" s="8">
        <v>31000</v>
      </c>
      <c r="BS19" s="8">
        <v>32200</v>
      </c>
      <c r="BT19" s="8">
        <v>29100</v>
      </c>
      <c r="BU19" s="8">
        <v>31000</v>
      </c>
      <c r="BV19" s="8">
        <v>30800</v>
      </c>
      <c r="BW19" s="8">
        <v>31400</v>
      </c>
      <c r="BX19" s="8">
        <v>31700</v>
      </c>
      <c r="BY19" s="8">
        <v>32600</v>
      </c>
      <c r="BZ19" s="8">
        <v>35500</v>
      </c>
      <c r="CA19" s="8">
        <f t="shared" si="2"/>
        <v>79700</v>
      </c>
      <c r="CB19" s="8">
        <f t="shared" si="3"/>
        <v>92300</v>
      </c>
      <c r="CC19" s="8">
        <f t="shared" si="4"/>
        <v>93200</v>
      </c>
      <c r="CD19" s="8">
        <f t="shared" si="5"/>
        <v>99800</v>
      </c>
      <c r="CE19" s="8">
        <f t="shared" si="6"/>
        <v>365000</v>
      </c>
      <c r="CF19" s="24">
        <v>25700</v>
      </c>
      <c r="CG19" s="8">
        <v>21000</v>
      </c>
      <c r="CH19" s="8">
        <v>26100</v>
      </c>
      <c r="CI19" s="8">
        <v>30800</v>
      </c>
      <c r="CJ19" s="8">
        <v>31300</v>
      </c>
      <c r="CK19" s="22">
        <v>31600</v>
      </c>
      <c r="CL19" s="23">
        <v>28800</v>
      </c>
      <c r="CM19" s="22">
        <v>26500</v>
      </c>
      <c r="CN19" s="22">
        <v>30700</v>
      </c>
      <c r="CO19" s="22">
        <v>32600</v>
      </c>
      <c r="CP19" s="22">
        <v>32700</v>
      </c>
      <c r="CQ19" s="22">
        <v>31900</v>
      </c>
      <c r="CR19" s="22">
        <f t="shared" si="7"/>
        <v>72800</v>
      </c>
      <c r="CS19" s="22">
        <f t="shared" si="8"/>
        <v>93700</v>
      </c>
      <c r="CT19" s="22">
        <f t="shared" si="9"/>
        <v>86000</v>
      </c>
      <c r="CU19" s="22">
        <f t="shared" si="10"/>
        <v>97200</v>
      </c>
      <c r="CV19" s="22">
        <f t="shared" si="11"/>
        <v>349700</v>
      </c>
      <c r="CW19" s="8">
        <v>23000</v>
      </c>
      <c r="CX19" s="8">
        <v>18600</v>
      </c>
      <c r="CY19" s="8">
        <v>26200</v>
      </c>
      <c r="CZ19" s="8">
        <v>27800</v>
      </c>
      <c r="DA19" s="8">
        <v>28900</v>
      </c>
      <c r="DB19" s="8">
        <v>30500</v>
      </c>
      <c r="DC19" s="8">
        <v>29600</v>
      </c>
      <c r="DD19" s="8">
        <v>29300</v>
      </c>
      <c r="DE19" s="8">
        <v>29600</v>
      </c>
      <c r="DF19" s="8">
        <v>29200</v>
      </c>
      <c r="DG19" s="8">
        <v>31200</v>
      </c>
      <c r="DH19" s="8">
        <v>31200</v>
      </c>
      <c r="DI19" s="27">
        <v>67800</v>
      </c>
      <c r="DJ19" s="27">
        <v>87200</v>
      </c>
      <c r="DK19" s="27">
        <v>88500</v>
      </c>
      <c r="DL19" s="27">
        <v>91600</v>
      </c>
      <c r="DM19" s="27">
        <v>335100</v>
      </c>
    </row>
    <row r="20" spans="10:117" x14ac:dyDescent="0.2">
      <c r="K20" s="3"/>
      <c r="L20" s="5">
        <v>17</v>
      </c>
      <c r="M20" s="95" t="s">
        <v>79</v>
      </c>
      <c r="N20" s="6" t="s">
        <v>80</v>
      </c>
      <c r="O20" s="7">
        <v>5</v>
      </c>
      <c r="P20" s="8">
        <v>1790000</v>
      </c>
      <c r="Q20" s="8">
        <v>144000</v>
      </c>
      <c r="R20" s="8">
        <v>141000</v>
      </c>
      <c r="S20" s="8">
        <v>158900</v>
      </c>
      <c r="T20" s="8">
        <v>155900</v>
      </c>
      <c r="U20" s="8">
        <v>165900</v>
      </c>
      <c r="V20" s="8">
        <v>147300</v>
      </c>
      <c r="W20" s="8">
        <v>164900</v>
      </c>
      <c r="X20" s="8">
        <v>153000</v>
      </c>
      <c r="Y20" s="8">
        <v>157700</v>
      </c>
      <c r="Z20" s="8">
        <v>154000</v>
      </c>
      <c r="AA20" s="8">
        <v>149900</v>
      </c>
      <c r="AB20" s="8">
        <v>134800</v>
      </c>
      <c r="AC20" s="8">
        <f t="shared" si="0"/>
        <v>443900</v>
      </c>
      <c r="AD20" s="8">
        <f t="shared" si="12"/>
        <v>469100</v>
      </c>
      <c r="AE20" s="8">
        <f t="shared" si="13"/>
        <v>475600</v>
      </c>
      <c r="AF20" s="8">
        <f t="shared" si="14"/>
        <v>438700</v>
      </c>
      <c r="AG20" s="8">
        <v>140200</v>
      </c>
      <c r="AH20" s="8">
        <v>156000</v>
      </c>
      <c r="AI20" s="8">
        <v>145200</v>
      </c>
      <c r="AJ20" s="8">
        <v>152500</v>
      </c>
      <c r="AK20" s="8">
        <v>145200</v>
      </c>
      <c r="AL20" s="16">
        <v>143700</v>
      </c>
      <c r="AM20" s="8">
        <v>142500</v>
      </c>
      <c r="AN20" s="17">
        <v>144500</v>
      </c>
      <c r="AO20" s="17">
        <v>156300</v>
      </c>
      <c r="AP20" s="8">
        <v>153000</v>
      </c>
      <c r="AQ20" s="8">
        <v>154000</v>
      </c>
      <c r="AR20" s="8">
        <v>159500</v>
      </c>
      <c r="AS20" s="8">
        <f t="shared" si="15"/>
        <v>441400</v>
      </c>
      <c r="AT20" s="8">
        <f t="shared" si="16"/>
        <v>441400</v>
      </c>
      <c r="AU20" s="8">
        <f t="shared" si="17"/>
        <v>443300</v>
      </c>
      <c r="AV20" s="8">
        <f t="shared" si="18"/>
        <v>466500</v>
      </c>
      <c r="AW20" s="8">
        <f t="shared" si="19"/>
        <v>1792600</v>
      </c>
      <c r="AX20" s="8">
        <v>136900</v>
      </c>
      <c r="AY20" s="8">
        <v>116300</v>
      </c>
      <c r="AZ20" s="8">
        <v>140900</v>
      </c>
      <c r="BA20" s="8">
        <v>142600</v>
      </c>
      <c r="BB20" s="8">
        <v>148500</v>
      </c>
      <c r="BC20" s="8">
        <v>143100</v>
      </c>
      <c r="BD20" s="8">
        <v>144400</v>
      </c>
      <c r="BE20" s="17">
        <v>149100</v>
      </c>
      <c r="BF20" s="17">
        <v>139000</v>
      </c>
      <c r="BG20" s="8">
        <v>141500</v>
      </c>
      <c r="BH20" s="8">
        <v>158000</v>
      </c>
      <c r="BI20" s="8">
        <v>147200</v>
      </c>
      <c r="BJ20" s="8">
        <f t="shared" si="20"/>
        <v>394100</v>
      </c>
      <c r="BK20" s="8">
        <f t="shared" si="21"/>
        <v>434200</v>
      </c>
      <c r="BL20" s="8">
        <f t="shared" si="22"/>
        <v>432500</v>
      </c>
      <c r="BM20" s="8">
        <f t="shared" si="23"/>
        <v>446700</v>
      </c>
      <c r="BN20" s="8">
        <f t="shared" si="1"/>
        <v>1707500</v>
      </c>
      <c r="BO20" s="8">
        <v>161100</v>
      </c>
      <c r="BP20" s="8">
        <v>141900</v>
      </c>
      <c r="BQ20" s="8">
        <v>148600</v>
      </c>
      <c r="BR20" s="8">
        <v>146200</v>
      </c>
      <c r="BS20" s="8">
        <v>148700</v>
      </c>
      <c r="BT20" s="8">
        <v>143100</v>
      </c>
      <c r="BU20" s="8">
        <v>136300</v>
      </c>
      <c r="BV20" s="8">
        <v>135700</v>
      </c>
      <c r="BW20" s="8">
        <v>141100</v>
      </c>
      <c r="BX20" s="8">
        <v>137800</v>
      </c>
      <c r="BY20" s="8">
        <v>149700</v>
      </c>
      <c r="BZ20" s="8">
        <v>149000</v>
      </c>
      <c r="CA20" s="8">
        <f t="shared" si="2"/>
        <v>451600</v>
      </c>
      <c r="CB20" s="8">
        <f t="shared" si="3"/>
        <v>438000</v>
      </c>
      <c r="CC20" s="8">
        <f t="shared" si="4"/>
        <v>413100</v>
      </c>
      <c r="CD20" s="8">
        <f t="shared" si="5"/>
        <v>436500</v>
      </c>
      <c r="CE20" s="8">
        <f t="shared" si="6"/>
        <v>1739200</v>
      </c>
      <c r="CF20" s="16">
        <v>151300</v>
      </c>
      <c r="CG20" s="8">
        <v>126700</v>
      </c>
      <c r="CH20" s="8">
        <v>142000</v>
      </c>
      <c r="CI20" s="8">
        <v>143100</v>
      </c>
      <c r="CJ20" s="8">
        <v>152300</v>
      </c>
      <c r="CK20" s="22">
        <v>127400</v>
      </c>
      <c r="CL20" s="23">
        <v>135800</v>
      </c>
      <c r="CM20" s="22">
        <v>139900</v>
      </c>
      <c r="CN20" s="22">
        <v>150800</v>
      </c>
      <c r="CO20" s="22">
        <v>154800</v>
      </c>
      <c r="CP20" s="22">
        <v>153300</v>
      </c>
      <c r="CQ20" s="22">
        <v>160500</v>
      </c>
      <c r="CR20" s="22">
        <f t="shared" si="7"/>
        <v>420000</v>
      </c>
      <c r="CS20" s="22">
        <f t="shared" si="8"/>
        <v>422800</v>
      </c>
      <c r="CT20" s="22">
        <f t="shared" si="9"/>
        <v>426500</v>
      </c>
      <c r="CU20" s="22">
        <f t="shared" si="10"/>
        <v>468600</v>
      </c>
      <c r="CV20" s="22">
        <f t="shared" si="11"/>
        <v>1737900</v>
      </c>
      <c r="CW20" s="8">
        <v>153500</v>
      </c>
      <c r="CX20" s="8">
        <v>122700</v>
      </c>
      <c r="CY20" s="8">
        <v>134400</v>
      </c>
      <c r="CZ20" s="8">
        <v>142300</v>
      </c>
      <c r="DA20" s="8">
        <v>141100</v>
      </c>
      <c r="DB20" s="8">
        <v>124800</v>
      </c>
      <c r="DC20" s="8">
        <v>129300</v>
      </c>
      <c r="DD20" s="8">
        <v>135300</v>
      </c>
      <c r="DE20" s="8">
        <v>138000</v>
      </c>
      <c r="DF20" s="8">
        <v>141900</v>
      </c>
      <c r="DG20" s="8">
        <v>141000</v>
      </c>
      <c r="DH20" s="8">
        <v>145800</v>
      </c>
      <c r="DI20" s="27">
        <v>410600</v>
      </c>
      <c r="DJ20" s="27">
        <v>408200</v>
      </c>
      <c r="DK20" s="27">
        <v>402600</v>
      </c>
      <c r="DL20" s="27">
        <v>428700</v>
      </c>
      <c r="DM20" s="27">
        <v>1650100</v>
      </c>
    </row>
    <row r="21" spans="10:117" x14ac:dyDescent="0.2">
      <c r="J21" s="4"/>
      <c r="K21" s="4"/>
      <c r="L21" s="5">
        <v>18</v>
      </c>
      <c r="M21" s="96"/>
      <c r="N21" s="6" t="s">
        <v>81</v>
      </c>
      <c r="O21" s="7">
        <v>7</v>
      </c>
      <c r="P21" s="8">
        <v>1182000</v>
      </c>
      <c r="Q21" s="8">
        <v>77800</v>
      </c>
      <c r="R21" s="8">
        <v>76000</v>
      </c>
      <c r="S21" s="8">
        <v>85000</v>
      </c>
      <c r="T21" s="8">
        <v>84800</v>
      </c>
      <c r="U21" s="8">
        <v>85300</v>
      </c>
      <c r="V21" s="8">
        <v>88500</v>
      </c>
      <c r="W21" s="8">
        <v>73800</v>
      </c>
      <c r="X21" s="8">
        <v>70400</v>
      </c>
      <c r="Y21" s="8">
        <v>71000</v>
      </c>
      <c r="Z21" s="8">
        <v>90400</v>
      </c>
      <c r="AA21" s="8">
        <v>75900</v>
      </c>
      <c r="AB21" s="8">
        <v>79000</v>
      </c>
      <c r="AC21" s="8">
        <f t="shared" si="0"/>
        <v>238800</v>
      </c>
      <c r="AD21" s="8">
        <f t="shared" si="12"/>
        <v>258600</v>
      </c>
      <c r="AE21" s="8">
        <f t="shared" si="13"/>
        <v>215200</v>
      </c>
      <c r="AF21" s="8">
        <f t="shared" si="14"/>
        <v>245300</v>
      </c>
      <c r="AG21" s="8">
        <v>75400</v>
      </c>
      <c r="AH21" s="8">
        <v>76700</v>
      </c>
      <c r="AI21" s="8">
        <v>81900</v>
      </c>
      <c r="AJ21" s="8">
        <v>89100</v>
      </c>
      <c r="AK21" s="8">
        <v>73700</v>
      </c>
      <c r="AL21" s="16">
        <v>75700</v>
      </c>
      <c r="AM21" s="8">
        <v>70300</v>
      </c>
      <c r="AN21" s="17">
        <v>101700</v>
      </c>
      <c r="AO21" s="17">
        <v>114700</v>
      </c>
      <c r="AP21" s="8">
        <v>105600</v>
      </c>
      <c r="AQ21" s="8">
        <v>99900</v>
      </c>
      <c r="AR21" s="8">
        <v>115800</v>
      </c>
      <c r="AS21" s="8">
        <f t="shared" si="15"/>
        <v>234000</v>
      </c>
      <c r="AT21" s="8">
        <f t="shared" si="16"/>
        <v>238500</v>
      </c>
      <c r="AU21" s="8">
        <f t="shared" si="17"/>
        <v>286700</v>
      </c>
      <c r="AV21" s="8">
        <f t="shared" si="18"/>
        <v>321300</v>
      </c>
      <c r="AW21" s="8">
        <f t="shared" si="19"/>
        <v>1080500</v>
      </c>
      <c r="AX21" s="8">
        <v>56200</v>
      </c>
      <c r="AY21" s="8">
        <v>22400</v>
      </c>
      <c r="AZ21" s="8">
        <v>46200</v>
      </c>
      <c r="BA21" s="8">
        <v>73400</v>
      </c>
      <c r="BB21" s="8">
        <v>71600</v>
      </c>
      <c r="BC21" s="8">
        <v>72800</v>
      </c>
      <c r="BD21" s="8">
        <v>74300</v>
      </c>
      <c r="BE21" s="17">
        <v>76600</v>
      </c>
      <c r="BF21" s="17">
        <v>77100</v>
      </c>
      <c r="BG21" s="8">
        <v>76500</v>
      </c>
      <c r="BH21" s="8">
        <v>71400</v>
      </c>
      <c r="BI21" s="8">
        <v>81200</v>
      </c>
      <c r="BJ21" s="8">
        <f t="shared" si="20"/>
        <v>124800</v>
      </c>
      <c r="BK21" s="8">
        <f t="shared" si="21"/>
        <v>217800</v>
      </c>
      <c r="BL21" s="8">
        <f t="shared" si="22"/>
        <v>228000</v>
      </c>
      <c r="BM21" s="8">
        <f t="shared" si="23"/>
        <v>229100</v>
      </c>
      <c r="BN21" s="8">
        <f t="shared" si="1"/>
        <v>799700</v>
      </c>
      <c r="BO21" s="8">
        <v>73200</v>
      </c>
      <c r="BP21" s="8">
        <v>54900</v>
      </c>
      <c r="BQ21" s="8">
        <v>67700</v>
      </c>
      <c r="BR21" s="8">
        <v>67100</v>
      </c>
      <c r="BS21" s="8">
        <v>67400</v>
      </c>
      <c r="BT21" s="8">
        <v>72800</v>
      </c>
      <c r="BU21" s="8">
        <v>75300</v>
      </c>
      <c r="BV21" s="8">
        <v>63100</v>
      </c>
      <c r="BW21" s="8">
        <v>68200</v>
      </c>
      <c r="BX21" s="8">
        <v>62600</v>
      </c>
      <c r="BY21" s="8">
        <v>69500</v>
      </c>
      <c r="BZ21" s="8">
        <v>65200</v>
      </c>
      <c r="CA21" s="8">
        <f t="shared" si="2"/>
        <v>195800</v>
      </c>
      <c r="CB21" s="8">
        <f t="shared" si="3"/>
        <v>207300</v>
      </c>
      <c r="CC21" s="8">
        <f t="shared" si="4"/>
        <v>206600</v>
      </c>
      <c r="CD21" s="8">
        <f t="shared" si="5"/>
        <v>197300</v>
      </c>
      <c r="CE21" s="8">
        <f t="shared" si="6"/>
        <v>807000</v>
      </c>
      <c r="CF21" s="16">
        <v>68200</v>
      </c>
      <c r="CG21" s="8">
        <v>54400</v>
      </c>
      <c r="CH21" s="8">
        <v>72400</v>
      </c>
      <c r="CI21" s="8">
        <v>67600</v>
      </c>
      <c r="CJ21" s="8">
        <v>73800</v>
      </c>
      <c r="CK21" s="22">
        <v>73200</v>
      </c>
      <c r="CL21" s="23">
        <v>69300</v>
      </c>
      <c r="CM21" s="22">
        <v>71100</v>
      </c>
      <c r="CN21" s="22">
        <v>67900</v>
      </c>
      <c r="CO21" s="22">
        <v>71000</v>
      </c>
      <c r="CP21" s="22">
        <v>62400</v>
      </c>
      <c r="CQ21" s="22">
        <v>79500</v>
      </c>
      <c r="CR21" s="22">
        <f t="shared" si="7"/>
        <v>195000</v>
      </c>
      <c r="CS21" s="22">
        <f t="shared" si="8"/>
        <v>214600</v>
      </c>
      <c r="CT21" s="22">
        <f t="shared" si="9"/>
        <v>208300</v>
      </c>
      <c r="CU21" s="22">
        <f t="shared" si="10"/>
        <v>212900</v>
      </c>
      <c r="CV21" s="22">
        <f t="shared" si="11"/>
        <v>830800</v>
      </c>
      <c r="CW21" s="8">
        <v>105600</v>
      </c>
      <c r="CX21" s="8">
        <v>84400</v>
      </c>
      <c r="CY21" s="8">
        <v>101900</v>
      </c>
      <c r="CZ21" s="8">
        <v>76800</v>
      </c>
      <c r="DA21" s="8">
        <v>76900</v>
      </c>
      <c r="DB21" s="8">
        <v>74700</v>
      </c>
      <c r="DC21" s="8">
        <v>65000</v>
      </c>
      <c r="DD21" s="8">
        <v>69800</v>
      </c>
      <c r="DE21" s="8">
        <v>68400</v>
      </c>
      <c r="DF21" s="8">
        <v>60200</v>
      </c>
      <c r="DG21" s="8">
        <v>66600</v>
      </c>
      <c r="DH21" s="8">
        <v>67000</v>
      </c>
      <c r="DI21" s="27">
        <v>291900</v>
      </c>
      <c r="DJ21" s="27">
        <v>228400</v>
      </c>
      <c r="DK21" s="27">
        <v>203200</v>
      </c>
      <c r="DL21" s="27">
        <v>193800</v>
      </c>
      <c r="DM21" s="27">
        <v>917300</v>
      </c>
    </row>
    <row r="22" spans="10:117" x14ac:dyDescent="0.2">
      <c r="J22" s="4"/>
      <c r="K22" s="4"/>
      <c r="L22" s="5">
        <v>19</v>
      </c>
      <c r="M22" s="97"/>
      <c r="N22" s="6" t="s">
        <v>82</v>
      </c>
      <c r="O22" s="7">
        <v>6</v>
      </c>
      <c r="P22" s="8">
        <v>828000</v>
      </c>
      <c r="Q22" s="8">
        <v>52100</v>
      </c>
      <c r="R22" s="8">
        <v>48500</v>
      </c>
      <c r="S22" s="8">
        <v>55500</v>
      </c>
      <c r="T22" s="8">
        <v>53400</v>
      </c>
      <c r="U22" s="8">
        <v>55500</v>
      </c>
      <c r="V22" s="8">
        <v>57700</v>
      </c>
      <c r="W22" s="8">
        <v>49800</v>
      </c>
      <c r="X22" s="8">
        <v>50600</v>
      </c>
      <c r="Y22" s="8">
        <v>58200</v>
      </c>
      <c r="Z22" s="8">
        <v>56100</v>
      </c>
      <c r="AA22" s="8">
        <v>57000</v>
      </c>
      <c r="AB22" s="8">
        <v>58000</v>
      </c>
      <c r="AC22" s="8">
        <f t="shared" si="0"/>
        <v>156100</v>
      </c>
      <c r="AD22" s="8">
        <f t="shared" si="12"/>
        <v>166600</v>
      </c>
      <c r="AE22" s="8">
        <f t="shared" si="13"/>
        <v>158600</v>
      </c>
      <c r="AF22" s="8">
        <f t="shared" si="14"/>
        <v>171100</v>
      </c>
      <c r="AG22" s="8">
        <v>48000</v>
      </c>
      <c r="AH22" s="8">
        <v>51800</v>
      </c>
      <c r="AI22" s="8">
        <v>55500</v>
      </c>
      <c r="AJ22" s="8">
        <v>47000</v>
      </c>
      <c r="AK22" s="8">
        <v>43200</v>
      </c>
      <c r="AL22" s="16">
        <v>54700</v>
      </c>
      <c r="AM22" s="8">
        <v>53000</v>
      </c>
      <c r="AN22" s="17">
        <v>54000</v>
      </c>
      <c r="AO22" s="17">
        <v>54100</v>
      </c>
      <c r="AP22" s="8">
        <v>51300</v>
      </c>
      <c r="AQ22" s="8">
        <v>55400</v>
      </c>
      <c r="AR22" s="8">
        <v>52200</v>
      </c>
      <c r="AS22" s="8">
        <f t="shared" si="15"/>
        <v>155300</v>
      </c>
      <c r="AT22" s="8">
        <f t="shared" si="16"/>
        <v>144900</v>
      </c>
      <c r="AU22" s="8">
        <f t="shared" si="17"/>
        <v>161100</v>
      </c>
      <c r="AV22" s="8">
        <f t="shared" si="18"/>
        <v>158900</v>
      </c>
      <c r="AW22" s="8">
        <f t="shared" si="19"/>
        <v>620200</v>
      </c>
      <c r="AX22" s="8">
        <v>48300</v>
      </c>
      <c r="AY22" s="8">
        <v>39400</v>
      </c>
      <c r="AZ22" s="8">
        <v>49400</v>
      </c>
      <c r="BA22" s="8">
        <v>50300</v>
      </c>
      <c r="BB22" s="8">
        <v>51600</v>
      </c>
      <c r="BC22" s="8">
        <v>48400</v>
      </c>
      <c r="BD22" s="8">
        <v>51000</v>
      </c>
      <c r="BE22" s="17">
        <v>51700</v>
      </c>
      <c r="BF22" s="17">
        <v>54500</v>
      </c>
      <c r="BG22" s="8">
        <v>49600</v>
      </c>
      <c r="BH22" s="8">
        <v>55500</v>
      </c>
      <c r="BI22" s="8">
        <v>47900</v>
      </c>
      <c r="BJ22" s="8">
        <f t="shared" si="20"/>
        <v>137100</v>
      </c>
      <c r="BK22" s="8">
        <f t="shared" si="21"/>
        <v>150300</v>
      </c>
      <c r="BL22" s="8">
        <f t="shared" si="22"/>
        <v>157200</v>
      </c>
      <c r="BM22" s="8">
        <f t="shared" si="23"/>
        <v>153000</v>
      </c>
      <c r="BN22" s="8">
        <f t="shared" si="1"/>
        <v>597600</v>
      </c>
      <c r="BO22" s="8">
        <v>37800</v>
      </c>
      <c r="BP22" s="8">
        <v>43600</v>
      </c>
      <c r="BQ22" s="8">
        <v>49700</v>
      </c>
      <c r="BR22" s="8">
        <v>47200</v>
      </c>
      <c r="BS22" s="8">
        <v>37200</v>
      </c>
      <c r="BT22" s="8">
        <v>55100</v>
      </c>
      <c r="BU22" s="8">
        <v>47400</v>
      </c>
      <c r="BV22" s="8">
        <v>53000</v>
      </c>
      <c r="BW22" s="8">
        <v>51700</v>
      </c>
      <c r="BX22" s="8">
        <v>53000</v>
      </c>
      <c r="BY22" s="8">
        <v>53700</v>
      </c>
      <c r="BZ22" s="8">
        <v>54300</v>
      </c>
      <c r="CA22" s="8">
        <f t="shared" si="2"/>
        <v>131100</v>
      </c>
      <c r="CB22" s="8">
        <f t="shared" si="3"/>
        <v>139500</v>
      </c>
      <c r="CC22" s="8">
        <f t="shared" si="4"/>
        <v>152100</v>
      </c>
      <c r="CD22" s="8">
        <f t="shared" si="5"/>
        <v>161000</v>
      </c>
      <c r="CE22" s="8">
        <f t="shared" si="6"/>
        <v>583700</v>
      </c>
      <c r="CF22" s="16">
        <v>38300</v>
      </c>
      <c r="CG22" s="8">
        <v>32000</v>
      </c>
      <c r="CH22" s="8">
        <v>37600</v>
      </c>
      <c r="CI22" s="8">
        <v>41200</v>
      </c>
      <c r="CJ22" s="8">
        <v>35700</v>
      </c>
      <c r="CK22" s="22">
        <v>38500</v>
      </c>
      <c r="CL22" s="23">
        <v>37200</v>
      </c>
      <c r="CM22" s="22">
        <v>39200</v>
      </c>
      <c r="CN22" s="22">
        <v>34100</v>
      </c>
      <c r="CO22" s="22">
        <v>37100</v>
      </c>
      <c r="CP22" s="22">
        <v>37900</v>
      </c>
      <c r="CQ22" s="22">
        <v>39600</v>
      </c>
      <c r="CR22" s="22">
        <f t="shared" si="7"/>
        <v>107900</v>
      </c>
      <c r="CS22" s="22">
        <f t="shared" si="8"/>
        <v>115400</v>
      </c>
      <c r="CT22" s="22">
        <f t="shared" si="9"/>
        <v>110500</v>
      </c>
      <c r="CU22" s="22">
        <f t="shared" si="10"/>
        <v>114600</v>
      </c>
      <c r="CV22" s="22">
        <f t="shared" si="11"/>
        <v>448400</v>
      </c>
      <c r="CW22" s="8">
        <v>36100</v>
      </c>
      <c r="CX22" s="8">
        <v>28800</v>
      </c>
      <c r="CY22" s="8">
        <v>37000</v>
      </c>
      <c r="CZ22" s="8">
        <v>38500</v>
      </c>
      <c r="DA22" s="8">
        <v>34700</v>
      </c>
      <c r="DB22" s="8">
        <v>33000</v>
      </c>
      <c r="DC22" s="8">
        <v>33700</v>
      </c>
      <c r="DD22" s="8">
        <v>35400</v>
      </c>
      <c r="DE22" s="8">
        <v>39300</v>
      </c>
      <c r="DF22" s="8">
        <v>36000</v>
      </c>
      <c r="DG22" s="8">
        <v>38100</v>
      </c>
      <c r="DH22" s="8">
        <v>37100</v>
      </c>
      <c r="DI22" s="27">
        <v>101900</v>
      </c>
      <c r="DJ22" s="27">
        <v>106200</v>
      </c>
      <c r="DK22" s="27">
        <v>108400</v>
      </c>
      <c r="DL22" s="27">
        <v>111200</v>
      </c>
      <c r="DM22" s="27">
        <v>427700</v>
      </c>
    </row>
    <row r="23" spans="10:117" x14ac:dyDescent="0.2">
      <c r="J23" s="3"/>
      <c r="K23" s="4"/>
      <c r="L23" s="5">
        <v>20</v>
      </c>
      <c r="M23" s="95" t="s">
        <v>83</v>
      </c>
      <c r="N23" s="6" t="s">
        <v>84</v>
      </c>
      <c r="O23" s="7">
        <v>6</v>
      </c>
      <c r="P23" s="8">
        <v>3610000</v>
      </c>
      <c r="Q23" s="8">
        <v>267000</v>
      </c>
      <c r="R23" s="8">
        <v>254000</v>
      </c>
      <c r="S23" s="8">
        <v>260600</v>
      </c>
      <c r="T23" s="8">
        <v>259500</v>
      </c>
      <c r="U23" s="8">
        <v>260200</v>
      </c>
      <c r="V23" s="8">
        <v>261400</v>
      </c>
      <c r="W23" s="8">
        <v>275100</v>
      </c>
      <c r="X23" s="8">
        <v>241800</v>
      </c>
      <c r="Y23" s="8">
        <v>246000</v>
      </c>
      <c r="Z23" s="8">
        <v>247900</v>
      </c>
      <c r="AA23" s="8">
        <v>228600</v>
      </c>
      <c r="AB23" s="8">
        <v>246000</v>
      </c>
      <c r="AC23" s="8">
        <f t="shared" si="0"/>
        <v>781600</v>
      </c>
      <c r="AD23" s="8">
        <f t="shared" si="12"/>
        <v>781100</v>
      </c>
      <c r="AE23" s="8">
        <f t="shared" si="13"/>
        <v>762900</v>
      </c>
      <c r="AF23" s="8">
        <f t="shared" si="14"/>
        <v>722500</v>
      </c>
      <c r="AG23" s="8">
        <v>240100</v>
      </c>
      <c r="AH23" s="8">
        <v>266100</v>
      </c>
      <c r="AI23" s="8">
        <v>270700</v>
      </c>
      <c r="AJ23" s="8">
        <v>253600</v>
      </c>
      <c r="AK23" s="8">
        <v>244700</v>
      </c>
      <c r="AL23" s="16">
        <v>258000</v>
      </c>
      <c r="AM23" s="8">
        <v>227000</v>
      </c>
      <c r="AN23" s="17">
        <v>254100</v>
      </c>
      <c r="AO23" s="17">
        <v>240000</v>
      </c>
      <c r="AP23" s="8">
        <v>253000</v>
      </c>
      <c r="AQ23" s="8">
        <v>248100</v>
      </c>
      <c r="AR23" s="8">
        <v>254600</v>
      </c>
      <c r="AS23" s="8">
        <f t="shared" si="15"/>
        <v>776900</v>
      </c>
      <c r="AT23" s="8">
        <f t="shared" si="16"/>
        <v>756300</v>
      </c>
      <c r="AU23" s="8">
        <f t="shared" si="17"/>
        <v>721100</v>
      </c>
      <c r="AV23" s="8">
        <f t="shared" si="18"/>
        <v>755700</v>
      </c>
      <c r="AW23" s="8">
        <f t="shared" si="19"/>
        <v>3010000</v>
      </c>
      <c r="AX23" s="8">
        <v>228700</v>
      </c>
      <c r="AY23" s="8">
        <v>262300</v>
      </c>
      <c r="AZ23" s="8">
        <v>254200</v>
      </c>
      <c r="BA23" s="8">
        <v>242200</v>
      </c>
      <c r="BB23" s="8">
        <v>210500</v>
      </c>
      <c r="BC23" s="8">
        <v>244500</v>
      </c>
      <c r="BD23" s="8">
        <v>236000</v>
      </c>
      <c r="BE23" s="17">
        <v>243700</v>
      </c>
      <c r="BF23" s="17">
        <v>245600</v>
      </c>
      <c r="BG23" s="8">
        <v>230100</v>
      </c>
      <c r="BH23" s="8">
        <v>261000</v>
      </c>
      <c r="BI23" s="8">
        <v>259000</v>
      </c>
      <c r="BJ23" s="8">
        <f t="shared" si="20"/>
        <v>745200</v>
      </c>
      <c r="BK23" s="8">
        <f t="shared" si="21"/>
        <v>697200</v>
      </c>
      <c r="BL23" s="8">
        <f t="shared" si="22"/>
        <v>725300</v>
      </c>
      <c r="BM23" s="8">
        <f t="shared" si="23"/>
        <v>750100</v>
      </c>
      <c r="BN23" s="8">
        <f t="shared" si="1"/>
        <v>2917800</v>
      </c>
      <c r="BO23" s="8">
        <v>222700</v>
      </c>
      <c r="BP23" s="8">
        <v>218400</v>
      </c>
      <c r="BQ23" s="8">
        <v>227600</v>
      </c>
      <c r="BR23" s="8">
        <v>227800</v>
      </c>
      <c r="BS23" s="8">
        <v>201700</v>
      </c>
      <c r="BT23" s="8">
        <v>213300</v>
      </c>
      <c r="BU23" s="8">
        <v>204500</v>
      </c>
      <c r="BV23" s="8">
        <v>226500</v>
      </c>
      <c r="BW23" s="8">
        <v>229400</v>
      </c>
      <c r="BX23" s="8">
        <v>221400</v>
      </c>
      <c r="BY23" s="8">
        <v>232600</v>
      </c>
      <c r="BZ23" s="8">
        <v>240800</v>
      </c>
      <c r="CA23" s="8">
        <f t="shared" si="2"/>
        <v>668700</v>
      </c>
      <c r="CB23" s="8">
        <f t="shared" si="3"/>
        <v>642800</v>
      </c>
      <c r="CC23" s="8">
        <f t="shared" si="4"/>
        <v>660400</v>
      </c>
      <c r="CD23" s="8">
        <f t="shared" si="5"/>
        <v>694800</v>
      </c>
      <c r="CE23" s="8">
        <f t="shared" si="6"/>
        <v>2666700</v>
      </c>
      <c r="CF23" s="16">
        <v>233500</v>
      </c>
      <c r="CG23" s="8">
        <v>195800</v>
      </c>
      <c r="CH23" s="8">
        <v>233700</v>
      </c>
      <c r="CI23" s="8">
        <v>211500</v>
      </c>
      <c r="CJ23" s="8">
        <v>218700</v>
      </c>
      <c r="CK23" s="22">
        <v>210900</v>
      </c>
      <c r="CL23" s="23">
        <v>202400</v>
      </c>
      <c r="CM23" s="22">
        <v>215700</v>
      </c>
      <c r="CN23" s="22">
        <v>215000</v>
      </c>
      <c r="CO23" s="22">
        <v>210900</v>
      </c>
      <c r="CP23" s="22">
        <v>208500</v>
      </c>
      <c r="CQ23" s="22">
        <v>223900</v>
      </c>
      <c r="CR23" s="22">
        <f t="shared" si="7"/>
        <v>663000</v>
      </c>
      <c r="CS23" s="22">
        <f t="shared" si="8"/>
        <v>641100</v>
      </c>
      <c r="CT23" s="22">
        <f t="shared" si="9"/>
        <v>633100</v>
      </c>
      <c r="CU23" s="22">
        <f t="shared" si="10"/>
        <v>643300</v>
      </c>
      <c r="CV23" s="22">
        <f t="shared" si="11"/>
        <v>2580500</v>
      </c>
      <c r="CW23" s="8">
        <v>227700</v>
      </c>
      <c r="CX23" s="8">
        <v>182100</v>
      </c>
      <c r="CY23" s="8">
        <v>216700</v>
      </c>
      <c r="CZ23" s="8">
        <v>207500</v>
      </c>
      <c r="DA23" s="8">
        <v>209100</v>
      </c>
      <c r="DB23" s="8">
        <v>221100</v>
      </c>
      <c r="DC23" s="8">
        <v>195800</v>
      </c>
      <c r="DD23" s="8">
        <v>208700</v>
      </c>
      <c r="DE23" s="8">
        <v>206500</v>
      </c>
      <c r="DF23" s="8">
        <v>200500</v>
      </c>
      <c r="DG23" s="8">
        <v>212900</v>
      </c>
      <c r="DH23" s="8">
        <v>219400</v>
      </c>
      <c r="DI23" s="27">
        <v>626500</v>
      </c>
      <c r="DJ23" s="27">
        <v>637700</v>
      </c>
      <c r="DK23" s="27">
        <v>611000</v>
      </c>
      <c r="DL23" s="27">
        <v>632800</v>
      </c>
      <c r="DM23" s="27">
        <v>2508000</v>
      </c>
    </row>
    <row r="24" spans="10:117" x14ac:dyDescent="0.2">
      <c r="K24" s="3"/>
      <c r="L24" s="5">
        <v>21</v>
      </c>
      <c r="M24" s="96"/>
      <c r="N24" s="6" t="s">
        <v>85</v>
      </c>
      <c r="O24" s="7">
        <v>2</v>
      </c>
      <c r="P24" s="8">
        <v>1100000</v>
      </c>
      <c r="Q24" s="8">
        <v>91500</v>
      </c>
      <c r="R24" s="8">
        <v>90500</v>
      </c>
      <c r="S24" s="8">
        <v>94900</v>
      </c>
      <c r="T24" s="8">
        <v>91700</v>
      </c>
      <c r="U24" s="8">
        <v>93500</v>
      </c>
      <c r="V24" s="8">
        <v>94900</v>
      </c>
      <c r="W24" s="8">
        <v>98900</v>
      </c>
      <c r="X24" s="8">
        <v>101400</v>
      </c>
      <c r="Y24" s="8">
        <v>98100</v>
      </c>
      <c r="Z24" s="8">
        <v>90600</v>
      </c>
      <c r="AA24" s="8">
        <v>84400</v>
      </c>
      <c r="AB24" s="8">
        <v>99000</v>
      </c>
      <c r="AC24" s="8">
        <f t="shared" si="0"/>
        <v>276900</v>
      </c>
      <c r="AD24" s="8">
        <f t="shared" si="12"/>
        <v>280100</v>
      </c>
      <c r="AE24" s="8">
        <f t="shared" si="13"/>
        <v>298400</v>
      </c>
      <c r="AF24" s="8">
        <f t="shared" si="14"/>
        <v>274000</v>
      </c>
      <c r="AG24" s="8">
        <v>88700</v>
      </c>
      <c r="AH24" s="8">
        <v>98100</v>
      </c>
      <c r="AI24" s="8">
        <v>91200</v>
      </c>
      <c r="AJ24" s="8">
        <v>94700</v>
      </c>
      <c r="AK24" s="8">
        <v>97800</v>
      </c>
      <c r="AL24" s="16">
        <v>93100</v>
      </c>
      <c r="AM24" s="8">
        <v>101700</v>
      </c>
      <c r="AN24" s="17">
        <v>101300</v>
      </c>
      <c r="AO24" s="17">
        <v>80900</v>
      </c>
      <c r="AP24" s="8">
        <v>87400</v>
      </c>
      <c r="AQ24" s="8">
        <v>97800</v>
      </c>
      <c r="AR24" s="8">
        <v>88000</v>
      </c>
      <c r="AS24" s="8">
        <f t="shared" si="15"/>
        <v>278000</v>
      </c>
      <c r="AT24" s="8">
        <f t="shared" si="16"/>
        <v>285600</v>
      </c>
      <c r="AU24" s="8">
        <f t="shared" si="17"/>
        <v>283900</v>
      </c>
      <c r="AV24" s="8">
        <f t="shared" si="18"/>
        <v>273200</v>
      </c>
      <c r="AW24" s="8">
        <f t="shared" si="19"/>
        <v>1120700</v>
      </c>
      <c r="AX24" s="8">
        <v>88100</v>
      </c>
      <c r="AY24" s="8">
        <v>95100</v>
      </c>
      <c r="AZ24" s="8">
        <v>105600</v>
      </c>
      <c r="BA24" s="8">
        <v>101000</v>
      </c>
      <c r="BB24" s="8">
        <v>101700</v>
      </c>
      <c r="BC24" s="8">
        <v>103400</v>
      </c>
      <c r="BD24" s="8">
        <v>101600</v>
      </c>
      <c r="BE24" s="17">
        <v>87100</v>
      </c>
      <c r="BF24" s="17">
        <v>102300</v>
      </c>
      <c r="BG24" s="8">
        <v>107400</v>
      </c>
      <c r="BH24" s="8">
        <v>98900</v>
      </c>
      <c r="BI24" s="8">
        <v>95600</v>
      </c>
      <c r="BJ24" s="8">
        <f t="shared" si="20"/>
        <v>288800</v>
      </c>
      <c r="BK24" s="8">
        <f t="shared" si="21"/>
        <v>306100</v>
      </c>
      <c r="BL24" s="8">
        <f t="shared" si="22"/>
        <v>291000</v>
      </c>
      <c r="BM24" s="8">
        <f t="shared" si="23"/>
        <v>301900</v>
      </c>
      <c r="BN24" s="8">
        <f t="shared" si="1"/>
        <v>1187800</v>
      </c>
      <c r="BO24" s="8">
        <v>89400</v>
      </c>
      <c r="BP24" s="8">
        <v>84800</v>
      </c>
      <c r="BQ24" s="8">
        <v>92100</v>
      </c>
      <c r="BR24" s="8">
        <v>92800</v>
      </c>
      <c r="BS24" s="8">
        <v>78900</v>
      </c>
      <c r="BT24" s="8">
        <v>84700</v>
      </c>
      <c r="BU24" s="8">
        <v>89300</v>
      </c>
      <c r="BV24" s="8">
        <v>89400</v>
      </c>
      <c r="BW24" s="8">
        <v>92800</v>
      </c>
      <c r="BX24" s="8">
        <v>97100</v>
      </c>
      <c r="BY24" s="8">
        <v>93200</v>
      </c>
      <c r="BZ24" s="8">
        <v>91800</v>
      </c>
      <c r="CA24" s="8">
        <f t="shared" si="2"/>
        <v>266300</v>
      </c>
      <c r="CB24" s="8">
        <f t="shared" si="3"/>
        <v>256400</v>
      </c>
      <c r="CC24" s="8">
        <f t="shared" si="4"/>
        <v>271500</v>
      </c>
      <c r="CD24" s="8">
        <f t="shared" si="5"/>
        <v>282100</v>
      </c>
      <c r="CE24" s="8">
        <f t="shared" si="6"/>
        <v>1076300</v>
      </c>
      <c r="CF24" s="16">
        <v>95100</v>
      </c>
      <c r="CG24" s="8">
        <v>88500</v>
      </c>
      <c r="CH24" s="8">
        <v>93900</v>
      </c>
      <c r="CI24" s="8">
        <v>68400</v>
      </c>
      <c r="CJ24" s="8">
        <v>82100</v>
      </c>
      <c r="CK24" s="22">
        <v>89400</v>
      </c>
      <c r="CL24" s="23">
        <v>90300</v>
      </c>
      <c r="CM24" s="22">
        <v>99100</v>
      </c>
      <c r="CN24" s="22">
        <v>93000</v>
      </c>
      <c r="CO24" s="22">
        <v>96200</v>
      </c>
      <c r="CP24" s="22">
        <v>93700</v>
      </c>
      <c r="CQ24" s="22">
        <v>87700</v>
      </c>
      <c r="CR24" s="22">
        <f t="shared" si="7"/>
        <v>277500</v>
      </c>
      <c r="CS24" s="22">
        <f t="shared" si="8"/>
        <v>239900</v>
      </c>
      <c r="CT24" s="22">
        <f t="shared" si="9"/>
        <v>282400</v>
      </c>
      <c r="CU24" s="22">
        <f t="shared" si="10"/>
        <v>277600</v>
      </c>
      <c r="CV24" s="22">
        <f t="shared" si="11"/>
        <v>1077400</v>
      </c>
      <c r="CW24" s="8">
        <v>103800</v>
      </c>
      <c r="CX24" s="8">
        <v>82900</v>
      </c>
      <c r="CY24" s="8">
        <v>99100</v>
      </c>
      <c r="CZ24" s="8">
        <v>85800</v>
      </c>
      <c r="DA24" s="8">
        <v>83700</v>
      </c>
      <c r="DB24" s="8">
        <v>74500</v>
      </c>
      <c r="DC24" s="8">
        <v>84600</v>
      </c>
      <c r="DD24" s="8">
        <v>86000</v>
      </c>
      <c r="DE24" s="8">
        <v>86900</v>
      </c>
      <c r="DF24" s="8">
        <v>74300</v>
      </c>
      <c r="DG24" s="8">
        <v>72900</v>
      </c>
      <c r="DH24" s="8">
        <v>64100</v>
      </c>
      <c r="DI24" s="27">
        <v>285800</v>
      </c>
      <c r="DJ24" s="27">
        <v>244000</v>
      </c>
      <c r="DK24" s="27">
        <v>257500</v>
      </c>
      <c r="DL24" s="27">
        <v>211300</v>
      </c>
      <c r="DM24" s="27">
        <v>998600</v>
      </c>
    </row>
    <row r="25" spans="10:117" x14ac:dyDescent="0.2">
      <c r="J25" s="4"/>
      <c r="K25" s="4"/>
      <c r="L25" s="5">
        <v>22</v>
      </c>
      <c r="M25" s="96"/>
      <c r="N25" s="6" t="s">
        <v>86</v>
      </c>
      <c r="O25" s="7">
        <v>3</v>
      </c>
      <c r="P25" s="8">
        <v>1020000</v>
      </c>
      <c r="Q25" s="8">
        <v>64300</v>
      </c>
      <c r="R25" s="8">
        <v>62100</v>
      </c>
      <c r="S25" s="8">
        <v>71000</v>
      </c>
      <c r="T25" s="8">
        <v>68200</v>
      </c>
      <c r="U25" s="8">
        <v>69500</v>
      </c>
      <c r="V25" s="8">
        <v>72700</v>
      </c>
      <c r="W25" s="8">
        <v>68400</v>
      </c>
      <c r="X25" s="8">
        <v>66700</v>
      </c>
      <c r="Y25" s="8">
        <v>50900</v>
      </c>
      <c r="Z25" s="8">
        <v>67700</v>
      </c>
      <c r="AA25" s="8">
        <v>59300</v>
      </c>
      <c r="AB25" s="8">
        <v>71300</v>
      </c>
      <c r="AC25" s="8">
        <f t="shared" si="0"/>
        <v>197400</v>
      </c>
      <c r="AD25" s="8">
        <f t="shared" si="12"/>
        <v>210400</v>
      </c>
      <c r="AE25" s="8">
        <f t="shared" si="13"/>
        <v>186000</v>
      </c>
      <c r="AF25" s="8">
        <f t="shared" si="14"/>
        <v>198300</v>
      </c>
      <c r="AG25" s="8">
        <v>62900</v>
      </c>
      <c r="AH25" s="8">
        <v>45900</v>
      </c>
      <c r="AI25" s="8">
        <v>72100</v>
      </c>
      <c r="AJ25" s="8">
        <v>54600</v>
      </c>
      <c r="AK25" s="8">
        <v>64200</v>
      </c>
      <c r="AL25" s="16">
        <v>66000</v>
      </c>
      <c r="AM25" s="8">
        <v>64900</v>
      </c>
      <c r="AN25" s="17">
        <v>59900</v>
      </c>
      <c r="AO25" s="17">
        <v>66700</v>
      </c>
      <c r="AP25" s="8">
        <v>62100</v>
      </c>
      <c r="AQ25" s="8">
        <v>58100</v>
      </c>
      <c r="AR25" s="8">
        <v>65000</v>
      </c>
      <c r="AS25" s="8">
        <f t="shared" si="15"/>
        <v>180900</v>
      </c>
      <c r="AT25" s="8">
        <f t="shared" si="16"/>
        <v>184800</v>
      </c>
      <c r="AU25" s="8">
        <f t="shared" si="17"/>
        <v>191500</v>
      </c>
      <c r="AV25" s="8">
        <f t="shared" si="18"/>
        <v>185200</v>
      </c>
      <c r="AW25" s="8">
        <f t="shared" si="19"/>
        <v>742400</v>
      </c>
      <c r="AX25" s="8">
        <v>56000</v>
      </c>
      <c r="AY25" s="8">
        <v>63900</v>
      </c>
      <c r="AZ25" s="8">
        <v>64800</v>
      </c>
      <c r="BA25" s="8">
        <v>45600</v>
      </c>
      <c r="BB25" s="8">
        <v>63200</v>
      </c>
      <c r="BC25" s="8">
        <v>64600</v>
      </c>
      <c r="BD25" s="8">
        <v>60800</v>
      </c>
      <c r="BE25" s="17">
        <v>63700</v>
      </c>
      <c r="BF25" s="17">
        <v>64400</v>
      </c>
      <c r="BG25" s="8">
        <v>59300</v>
      </c>
      <c r="BH25" s="8">
        <v>59800</v>
      </c>
      <c r="BI25" s="8">
        <v>64800</v>
      </c>
      <c r="BJ25" s="8">
        <f t="shared" si="20"/>
        <v>184700</v>
      </c>
      <c r="BK25" s="8">
        <f t="shared" si="21"/>
        <v>173400</v>
      </c>
      <c r="BL25" s="8">
        <f t="shared" si="22"/>
        <v>188900</v>
      </c>
      <c r="BM25" s="8">
        <f t="shared" si="23"/>
        <v>183900</v>
      </c>
      <c r="BN25" s="8">
        <f t="shared" si="1"/>
        <v>730900</v>
      </c>
      <c r="BO25" s="8">
        <v>50100</v>
      </c>
      <c r="BP25" s="8">
        <v>45900</v>
      </c>
      <c r="BQ25" s="8">
        <v>43300</v>
      </c>
      <c r="BR25" s="8">
        <v>48500</v>
      </c>
      <c r="BS25" s="8">
        <v>58300</v>
      </c>
      <c r="BT25" s="8">
        <v>53100</v>
      </c>
      <c r="BU25" s="8">
        <v>49300</v>
      </c>
      <c r="BV25" s="8">
        <v>47300</v>
      </c>
      <c r="BW25" s="8">
        <v>57300</v>
      </c>
      <c r="BX25" s="8">
        <v>57100</v>
      </c>
      <c r="BY25" s="8">
        <v>58200</v>
      </c>
      <c r="BZ25" s="8">
        <v>63000</v>
      </c>
      <c r="CA25" s="8">
        <f t="shared" si="2"/>
        <v>139300</v>
      </c>
      <c r="CB25" s="8">
        <f t="shared" si="3"/>
        <v>159900</v>
      </c>
      <c r="CC25" s="8">
        <f t="shared" si="4"/>
        <v>153900</v>
      </c>
      <c r="CD25" s="8">
        <f t="shared" si="5"/>
        <v>178300</v>
      </c>
      <c r="CE25" s="8">
        <f t="shared" si="6"/>
        <v>631400</v>
      </c>
      <c r="CF25" s="16">
        <v>81100</v>
      </c>
      <c r="CG25" s="8">
        <v>67700</v>
      </c>
      <c r="CH25" s="8">
        <v>62900</v>
      </c>
      <c r="CI25" s="8">
        <v>43700</v>
      </c>
      <c r="CJ25" s="8">
        <v>46100</v>
      </c>
      <c r="CK25" s="22">
        <v>46400</v>
      </c>
      <c r="CL25" s="23">
        <v>32200</v>
      </c>
      <c r="CM25" s="22">
        <v>39100</v>
      </c>
      <c r="CN25" s="22">
        <v>41400</v>
      </c>
      <c r="CO25" s="22">
        <v>40900</v>
      </c>
      <c r="CP25" s="22">
        <v>46100</v>
      </c>
      <c r="CQ25" s="22">
        <v>49000</v>
      </c>
      <c r="CR25" s="22">
        <f t="shared" si="7"/>
        <v>211700</v>
      </c>
      <c r="CS25" s="22">
        <f t="shared" si="8"/>
        <v>136200</v>
      </c>
      <c r="CT25" s="22">
        <f t="shared" si="9"/>
        <v>112700</v>
      </c>
      <c r="CU25" s="22">
        <f t="shared" si="10"/>
        <v>136000</v>
      </c>
      <c r="CV25" s="22">
        <f t="shared" si="11"/>
        <v>596600</v>
      </c>
      <c r="CW25" s="8">
        <v>59300</v>
      </c>
      <c r="CX25" s="8">
        <v>47300</v>
      </c>
      <c r="CY25" s="8">
        <v>49100</v>
      </c>
      <c r="CZ25" s="8">
        <v>49200</v>
      </c>
      <c r="DA25" s="8">
        <v>46500</v>
      </c>
      <c r="DB25" s="8">
        <v>46600</v>
      </c>
      <c r="DC25" s="8">
        <v>48600</v>
      </c>
      <c r="DD25" s="8">
        <v>53400</v>
      </c>
      <c r="DE25" s="8">
        <v>65000</v>
      </c>
      <c r="DF25" s="8">
        <v>56900</v>
      </c>
      <c r="DG25" s="8">
        <v>55900</v>
      </c>
      <c r="DH25" s="8">
        <v>64200</v>
      </c>
      <c r="DI25" s="27">
        <v>155700</v>
      </c>
      <c r="DJ25" s="27">
        <v>142300</v>
      </c>
      <c r="DK25" s="27">
        <v>167000</v>
      </c>
      <c r="DL25" s="27">
        <v>177000</v>
      </c>
      <c r="DM25" s="27">
        <v>642000</v>
      </c>
    </row>
    <row r="26" spans="10:117" x14ac:dyDescent="0.2">
      <c r="J26" s="4"/>
      <c r="K26" s="4"/>
      <c r="L26" s="5">
        <v>23</v>
      </c>
      <c r="M26" s="96"/>
      <c r="N26" s="6" t="s">
        <v>87</v>
      </c>
      <c r="O26" s="7">
        <v>3</v>
      </c>
      <c r="P26" s="8">
        <v>560000</v>
      </c>
      <c r="Q26" s="8">
        <v>25600</v>
      </c>
      <c r="R26" s="8">
        <v>26000</v>
      </c>
      <c r="S26" s="8">
        <v>31200</v>
      </c>
      <c r="T26" s="8">
        <v>30900</v>
      </c>
      <c r="U26" s="8">
        <v>31100</v>
      </c>
      <c r="V26" s="8">
        <v>32800</v>
      </c>
      <c r="W26" s="8">
        <v>28000</v>
      </c>
      <c r="X26" s="8">
        <v>23500</v>
      </c>
      <c r="Y26" s="8">
        <v>30300</v>
      </c>
      <c r="Z26" s="8">
        <v>27600</v>
      </c>
      <c r="AA26" s="8">
        <v>27500</v>
      </c>
      <c r="AB26" s="8">
        <v>24100</v>
      </c>
      <c r="AC26" s="8">
        <f t="shared" si="0"/>
        <v>82800</v>
      </c>
      <c r="AD26" s="8">
        <f t="shared" si="12"/>
        <v>94800</v>
      </c>
      <c r="AE26" s="8">
        <f t="shared" si="13"/>
        <v>81800</v>
      </c>
      <c r="AF26" s="8">
        <f t="shared" si="14"/>
        <v>79200</v>
      </c>
      <c r="AG26" s="8">
        <v>23600</v>
      </c>
      <c r="AH26" s="8">
        <v>29500</v>
      </c>
      <c r="AI26" s="8">
        <v>27800</v>
      </c>
      <c r="AJ26" s="8">
        <v>30100</v>
      </c>
      <c r="AK26" s="8">
        <v>28400</v>
      </c>
      <c r="AL26" s="16">
        <v>28100</v>
      </c>
      <c r="AM26" s="8">
        <v>20900</v>
      </c>
      <c r="AN26" s="17">
        <v>29200</v>
      </c>
      <c r="AO26" s="17">
        <v>24900</v>
      </c>
      <c r="AP26" s="8">
        <v>30500</v>
      </c>
      <c r="AQ26" s="8">
        <v>28700</v>
      </c>
      <c r="AR26" s="8">
        <v>28800</v>
      </c>
      <c r="AS26" s="8">
        <f t="shared" si="15"/>
        <v>80900</v>
      </c>
      <c r="AT26" s="8">
        <f t="shared" si="16"/>
        <v>86600</v>
      </c>
      <c r="AU26" s="8">
        <f t="shared" si="17"/>
        <v>75000</v>
      </c>
      <c r="AV26" s="8">
        <f t="shared" si="18"/>
        <v>88000</v>
      </c>
      <c r="AW26" s="8">
        <f t="shared" si="19"/>
        <v>330500</v>
      </c>
      <c r="AX26" s="8">
        <v>32900</v>
      </c>
      <c r="AY26" s="8">
        <v>3400</v>
      </c>
      <c r="AZ26" s="8">
        <v>15500</v>
      </c>
      <c r="BA26" s="8">
        <v>15400</v>
      </c>
      <c r="BB26" s="8">
        <v>15400</v>
      </c>
      <c r="BC26" s="8">
        <v>15100</v>
      </c>
      <c r="BD26" s="8">
        <v>12400</v>
      </c>
      <c r="BE26" s="17">
        <v>15500</v>
      </c>
      <c r="BF26" s="17">
        <v>15600</v>
      </c>
      <c r="BG26" s="8">
        <v>15200</v>
      </c>
      <c r="BH26" s="8">
        <v>15700</v>
      </c>
      <c r="BI26" s="8">
        <v>24000</v>
      </c>
      <c r="BJ26" s="8">
        <f t="shared" si="20"/>
        <v>51800</v>
      </c>
      <c r="BK26" s="8">
        <f t="shared" si="21"/>
        <v>45900</v>
      </c>
      <c r="BL26" s="8">
        <f t="shared" si="22"/>
        <v>43500</v>
      </c>
      <c r="BM26" s="8">
        <f t="shared" si="23"/>
        <v>54900</v>
      </c>
      <c r="BN26" s="8">
        <f t="shared" si="1"/>
        <v>196100</v>
      </c>
      <c r="BO26" s="8">
        <v>28800</v>
      </c>
      <c r="BP26" s="8">
        <v>25300</v>
      </c>
      <c r="BQ26" s="8">
        <v>46900</v>
      </c>
      <c r="BR26" s="8">
        <v>41300</v>
      </c>
      <c r="BS26" s="8">
        <v>38700</v>
      </c>
      <c r="BT26" s="8">
        <v>33100</v>
      </c>
      <c r="BU26" s="8">
        <v>23900</v>
      </c>
      <c r="BV26" s="8">
        <v>24100</v>
      </c>
      <c r="BW26" s="8">
        <v>29900</v>
      </c>
      <c r="BX26" s="8">
        <v>27300</v>
      </c>
      <c r="BY26" s="8">
        <v>42300</v>
      </c>
      <c r="BZ26" s="8">
        <v>48500</v>
      </c>
      <c r="CA26" s="8">
        <f t="shared" si="2"/>
        <v>101000</v>
      </c>
      <c r="CB26" s="8">
        <f t="shared" si="3"/>
        <v>113100</v>
      </c>
      <c r="CC26" s="8">
        <f t="shared" si="4"/>
        <v>77900</v>
      </c>
      <c r="CD26" s="8">
        <f t="shared" si="5"/>
        <v>118100</v>
      </c>
      <c r="CE26" s="8">
        <f t="shared" si="6"/>
        <v>410100</v>
      </c>
      <c r="CF26" s="16">
        <v>15300</v>
      </c>
      <c r="CG26" s="8">
        <v>12800</v>
      </c>
      <c r="CH26" s="8">
        <v>16900</v>
      </c>
      <c r="CI26" s="8">
        <v>22400</v>
      </c>
      <c r="CJ26" s="8">
        <v>16200</v>
      </c>
      <c r="CK26" s="22">
        <v>14800</v>
      </c>
      <c r="CL26" s="23">
        <v>13100</v>
      </c>
      <c r="CM26" s="22">
        <v>16000</v>
      </c>
      <c r="CN26" s="22">
        <v>6500</v>
      </c>
      <c r="CO26" s="22">
        <v>17000</v>
      </c>
      <c r="CP26" s="22">
        <v>15200</v>
      </c>
      <c r="CQ26" s="22">
        <v>29500</v>
      </c>
      <c r="CR26" s="22">
        <f t="shared" si="7"/>
        <v>45000</v>
      </c>
      <c r="CS26" s="22">
        <f t="shared" si="8"/>
        <v>53400</v>
      </c>
      <c r="CT26" s="22">
        <f t="shared" si="9"/>
        <v>35600</v>
      </c>
      <c r="CU26" s="22">
        <f t="shared" si="10"/>
        <v>61700</v>
      </c>
      <c r="CV26" s="22">
        <f t="shared" si="11"/>
        <v>195700</v>
      </c>
      <c r="CW26" s="8">
        <v>16600</v>
      </c>
      <c r="CX26" s="8">
        <v>13300</v>
      </c>
      <c r="CY26" s="8">
        <v>13100</v>
      </c>
      <c r="CZ26" s="8">
        <v>13900</v>
      </c>
      <c r="DA26" s="8">
        <v>14400</v>
      </c>
      <c r="DB26" s="8">
        <v>12900</v>
      </c>
      <c r="DC26" s="8">
        <v>12400</v>
      </c>
      <c r="DD26" s="8">
        <v>11500</v>
      </c>
      <c r="DE26" s="8">
        <v>12900</v>
      </c>
      <c r="DF26" s="8">
        <v>9700</v>
      </c>
      <c r="DG26" s="8">
        <v>13400</v>
      </c>
      <c r="DH26" s="8">
        <v>14400</v>
      </c>
      <c r="DI26" s="27">
        <v>43000</v>
      </c>
      <c r="DJ26" s="27">
        <v>41200</v>
      </c>
      <c r="DK26" s="27">
        <v>36800</v>
      </c>
      <c r="DL26" s="27">
        <v>37500</v>
      </c>
      <c r="DM26" s="27">
        <v>166000</v>
      </c>
    </row>
    <row r="27" spans="10:117" x14ac:dyDescent="0.2">
      <c r="J27" s="3"/>
      <c r="K27" s="4"/>
      <c r="L27" s="5">
        <v>24</v>
      </c>
      <c r="M27" s="97"/>
      <c r="N27" s="6" t="s">
        <v>88</v>
      </c>
      <c r="O27" s="7">
        <v>3</v>
      </c>
      <c r="P27" s="8">
        <f>365000+150000</f>
        <v>515000</v>
      </c>
      <c r="Q27" s="8">
        <v>34800</v>
      </c>
      <c r="R27" s="8">
        <v>31000</v>
      </c>
      <c r="S27" s="8">
        <v>45200</v>
      </c>
      <c r="T27" s="8">
        <v>47200</v>
      </c>
      <c r="U27" s="8">
        <v>47200</v>
      </c>
      <c r="V27" s="8">
        <v>44500</v>
      </c>
      <c r="W27" s="8">
        <v>41200</v>
      </c>
      <c r="X27" s="8">
        <v>19600</v>
      </c>
      <c r="Y27" s="8">
        <v>30400</v>
      </c>
      <c r="Z27" s="8">
        <v>37600</v>
      </c>
      <c r="AA27" s="8">
        <v>38300</v>
      </c>
      <c r="AB27" s="8">
        <v>35600</v>
      </c>
      <c r="AC27" s="8">
        <f t="shared" si="0"/>
        <v>111000</v>
      </c>
      <c r="AD27" s="8">
        <f t="shared" si="12"/>
        <v>138900</v>
      </c>
      <c r="AE27" s="8">
        <f t="shared" si="13"/>
        <v>91200</v>
      </c>
      <c r="AF27" s="8">
        <f t="shared" si="14"/>
        <v>111500</v>
      </c>
      <c r="AG27" s="8">
        <v>30300</v>
      </c>
      <c r="AH27" s="8">
        <v>52800</v>
      </c>
      <c r="AI27" s="8">
        <v>39200</v>
      </c>
      <c r="AJ27" s="8">
        <v>41400</v>
      </c>
      <c r="AK27" s="8">
        <v>43900</v>
      </c>
      <c r="AL27" s="16">
        <v>45600</v>
      </c>
      <c r="AM27" s="8">
        <v>41600</v>
      </c>
      <c r="AN27" s="17">
        <v>34300</v>
      </c>
      <c r="AO27" s="17">
        <v>22300</v>
      </c>
      <c r="AP27" s="8">
        <v>36800</v>
      </c>
      <c r="AQ27" s="8">
        <v>40000</v>
      </c>
      <c r="AR27" s="8">
        <v>49100</v>
      </c>
      <c r="AS27" s="8">
        <f t="shared" si="15"/>
        <v>122300</v>
      </c>
      <c r="AT27" s="8">
        <f t="shared" si="16"/>
        <v>130900</v>
      </c>
      <c r="AU27" s="8">
        <f t="shared" si="17"/>
        <v>98200</v>
      </c>
      <c r="AV27" s="8">
        <f t="shared" si="18"/>
        <v>125900</v>
      </c>
      <c r="AW27" s="8">
        <f t="shared" si="19"/>
        <v>477300</v>
      </c>
      <c r="AX27" s="8">
        <v>22600</v>
      </c>
      <c r="AY27" s="8">
        <v>41100</v>
      </c>
      <c r="AZ27" s="8">
        <v>30800</v>
      </c>
      <c r="BA27" s="8">
        <v>21300</v>
      </c>
      <c r="BB27" s="8">
        <v>28500</v>
      </c>
      <c r="BC27" s="8">
        <v>29500</v>
      </c>
      <c r="BD27" s="8">
        <v>29500</v>
      </c>
      <c r="BE27" s="17">
        <v>32100</v>
      </c>
      <c r="BF27" s="17">
        <v>29900</v>
      </c>
      <c r="BG27" s="8">
        <v>31900</v>
      </c>
      <c r="BH27" s="8">
        <v>28900</v>
      </c>
      <c r="BI27" s="8">
        <v>37900</v>
      </c>
      <c r="BJ27" s="8">
        <f t="shared" si="20"/>
        <v>94500</v>
      </c>
      <c r="BK27" s="8">
        <f t="shared" si="21"/>
        <v>79300</v>
      </c>
      <c r="BL27" s="8">
        <f t="shared" si="22"/>
        <v>91500</v>
      </c>
      <c r="BM27" s="8">
        <f t="shared" si="23"/>
        <v>98700</v>
      </c>
      <c r="BN27" s="8">
        <f t="shared" si="1"/>
        <v>364000</v>
      </c>
      <c r="BO27" s="8">
        <v>19700</v>
      </c>
      <c r="BP27" s="8">
        <v>16800</v>
      </c>
      <c r="BQ27" s="8">
        <v>32500</v>
      </c>
      <c r="BR27" s="8">
        <v>30400</v>
      </c>
      <c r="BS27" s="8">
        <v>23300</v>
      </c>
      <c r="BT27" s="8">
        <v>19400</v>
      </c>
      <c r="BU27" s="8">
        <v>29100</v>
      </c>
      <c r="BV27" s="8">
        <v>19800</v>
      </c>
      <c r="BW27" s="8">
        <v>28900</v>
      </c>
      <c r="BX27" s="8">
        <v>23900</v>
      </c>
      <c r="BY27" s="8">
        <v>30300</v>
      </c>
      <c r="BZ27" s="8">
        <v>28500</v>
      </c>
      <c r="CA27" s="8">
        <f t="shared" si="2"/>
        <v>69000</v>
      </c>
      <c r="CB27" s="8">
        <f t="shared" si="3"/>
        <v>73100</v>
      </c>
      <c r="CC27" s="8">
        <f t="shared" si="4"/>
        <v>77800</v>
      </c>
      <c r="CD27" s="8">
        <f t="shared" si="5"/>
        <v>82700</v>
      </c>
      <c r="CE27" s="8">
        <f t="shared" si="6"/>
        <v>302600</v>
      </c>
      <c r="CF27" s="16">
        <v>16300</v>
      </c>
      <c r="CG27" s="8">
        <v>13900</v>
      </c>
      <c r="CH27" s="8">
        <v>15900</v>
      </c>
      <c r="CI27" s="8">
        <v>12400</v>
      </c>
      <c r="CJ27" s="8">
        <v>16200</v>
      </c>
      <c r="CK27" s="22">
        <v>17300</v>
      </c>
      <c r="CL27" s="23">
        <v>13800</v>
      </c>
      <c r="CM27" s="22">
        <v>14500</v>
      </c>
      <c r="CN27" s="22">
        <v>15200</v>
      </c>
      <c r="CO27" s="22">
        <v>18600</v>
      </c>
      <c r="CP27" s="22">
        <v>16500</v>
      </c>
      <c r="CQ27" s="22">
        <v>21100</v>
      </c>
      <c r="CR27" s="22">
        <f t="shared" si="7"/>
        <v>46100</v>
      </c>
      <c r="CS27" s="22">
        <f t="shared" si="8"/>
        <v>45900</v>
      </c>
      <c r="CT27" s="22">
        <f t="shared" si="9"/>
        <v>43500</v>
      </c>
      <c r="CU27" s="22">
        <f t="shared" si="10"/>
        <v>56200</v>
      </c>
      <c r="CV27" s="22">
        <f t="shared" si="11"/>
        <v>191700</v>
      </c>
      <c r="CW27" s="8">
        <v>16500</v>
      </c>
      <c r="CX27" s="8">
        <v>13200</v>
      </c>
      <c r="CY27" s="8">
        <v>17400</v>
      </c>
      <c r="CZ27" s="8">
        <v>16200</v>
      </c>
      <c r="DA27" s="8">
        <v>12700</v>
      </c>
      <c r="DB27" s="8">
        <v>13800</v>
      </c>
      <c r="DC27" s="8">
        <v>14100</v>
      </c>
      <c r="DD27" s="8">
        <v>13600</v>
      </c>
      <c r="DE27" s="8">
        <v>10000</v>
      </c>
      <c r="DF27" s="8">
        <v>11500</v>
      </c>
      <c r="DG27" s="8">
        <v>11800</v>
      </c>
      <c r="DH27" s="8">
        <v>15200</v>
      </c>
      <c r="DI27" s="27">
        <v>47100</v>
      </c>
      <c r="DJ27" s="27">
        <v>42700</v>
      </c>
      <c r="DK27" s="27">
        <v>37700</v>
      </c>
      <c r="DL27" s="27">
        <v>38500</v>
      </c>
      <c r="DM27" s="27">
        <v>158500</v>
      </c>
    </row>
    <row r="28" spans="10:117" x14ac:dyDescent="0.2">
      <c r="K28" s="3"/>
      <c r="L28" s="5">
        <v>25</v>
      </c>
      <c r="M28" s="95" t="s">
        <v>89</v>
      </c>
      <c r="N28" s="6" t="s">
        <v>90</v>
      </c>
      <c r="O28" s="7">
        <v>10</v>
      </c>
      <c r="P28" s="8">
        <f>1390000+300000</f>
        <v>1690000</v>
      </c>
      <c r="Q28" s="8">
        <v>106400</v>
      </c>
      <c r="R28" s="8">
        <v>110500</v>
      </c>
      <c r="S28" s="8">
        <v>121800</v>
      </c>
      <c r="T28" s="8">
        <v>123600</v>
      </c>
      <c r="U28" s="8">
        <v>116100</v>
      </c>
      <c r="V28" s="8">
        <v>126900</v>
      </c>
      <c r="W28" s="8">
        <v>103300</v>
      </c>
      <c r="X28" s="8">
        <v>61900</v>
      </c>
      <c r="Y28" s="8">
        <v>105800</v>
      </c>
      <c r="Z28" s="8">
        <v>116200</v>
      </c>
      <c r="AA28" s="8">
        <v>124600</v>
      </c>
      <c r="AB28" s="8">
        <v>135000</v>
      </c>
      <c r="AC28" s="8">
        <f t="shared" si="0"/>
        <v>338700</v>
      </c>
      <c r="AD28" s="8">
        <f t="shared" si="12"/>
        <v>366600</v>
      </c>
      <c r="AE28" s="8">
        <f t="shared" si="13"/>
        <v>271000</v>
      </c>
      <c r="AF28" s="8">
        <f t="shared" si="14"/>
        <v>375800</v>
      </c>
      <c r="AG28" s="8">
        <v>110200</v>
      </c>
      <c r="AH28" s="8">
        <v>99800</v>
      </c>
      <c r="AI28" s="8">
        <v>111000</v>
      </c>
      <c r="AJ28" s="8">
        <v>109900</v>
      </c>
      <c r="AK28" s="8">
        <v>117300</v>
      </c>
      <c r="AL28" s="16">
        <v>115700</v>
      </c>
      <c r="AM28" s="8">
        <v>105600</v>
      </c>
      <c r="AN28" s="17">
        <v>107600</v>
      </c>
      <c r="AO28" s="17">
        <v>95400</v>
      </c>
      <c r="AP28" s="8">
        <v>107000</v>
      </c>
      <c r="AQ28" s="8">
        <v>111800</v>
      </c>
      <c r="AR28" s="8">
        <v>118000</v>
      </c>
      <c r="AS28" s="8">
        <f t="shared" si="15"/>
        <v>321000</v>
      </c>
      <c r="AT28" s="8">
        <f t="shared" si="16"/>
        <v>342900</v>
      </c>
      <c r="AU28" s="8">
        <f t="shared" si="17"/>
        <v>308600</v>
      </c>
      <c r="AV28" s="8">
        <f t="shared" si="18"/>
        <v>336800</v>
      </c>
      <c r="AW28" s="8">
        <f t="shared" si="19"/>
        <v>1309300</v>
      </c>
      <c r="AX28" s="8">
        <v>109800</v>
      </c>
      <c r="AY28" s="8">
        <v>73200</v>
      </c>
      <c r="AZ28" s="8">
        <v>110500</v>
      </c>
      <c r="BA28" s="8">
        <v>98400</v>
      </c>
      <c r="BB28" s="8">
        <v>109300</v>
      </c>
      <c r="BC28" s="8">
        <v>105900</v>
      </c>
      <c r="BD28" s="8">
        <v>104000</v>
      </c>
      <c r="BE28" s="17">
        <v>93700</v>
      </c>
      <c r="BF28" s="17">
        <v>77500</v>
      </c>
      <c r="BG28" s="8">
        <v>96600</v>
      </c>
      <c r="BH28" s="8">
        <v>96000</v>
      </c>
      <c r="BI28" s="8">
        <v>129400</v>
      </c>
      <c r="BJ28" s="8">
        <f t="shared" si="20"/>
        <v>293500</v>
      </c>
      <c r="BK28" s="8">
        <f t="shared" si="21"/>
        <v>313600</v>
      </c>
      <c r="BL28" s="8">
        <f t="shared" si="22"/>
        <v>275200</v>
      </c>
      <c r="BM28" s="8">
        <f t="shared" si="23"/>
        <v>322000</v>
      </c>
      <c r="BN28" s="8">
        <f t="shared" si="1"/>
        <v>1204300</v>
      </c>
      <c r="BO28" s="8">
        <v>96600</v>
      </c>
      <c r="BP28" s="8">
        <v>84700</v>
      </c>
      <c r="BQ28" s="8">
        <v>95300</v>
      </c>
      <c r="BR28" s="8">
        <v>105300</v>
      </c>
      <c r="BS28" s="8">
        <v>98200</v>
      </c>
      <c r="BT28" s="8">
        <v>102700</v>
      </c>
      <c r="BU28" s="8">
        <v>91000</v>
      </c>
      <c r="BV28" s="8">
        <v>101000</v>
      </c>
      <c r="BW28" s="8">
        <v>105900</v>
      </c>
      <c r="BX28" s="8">
        <v>104000</v>
      </c>
      <c r="BY28" s="8">
        <v>111400</v>
      </c>
      <c r="BZ28" s="8">
        <v>118000</v>
      </c>
      <c r="CA28" s="8">
        <f t="shared" si="2"/>
        <v>276600</v>
      </c>
      <c r="CB28" s="8">
        <f t="shared" si="3"/>
        <v>306200</v>
      </c>
      <c r="CC28" s="8">
        <f t="shared" si="4"/>
        <v>297900</v>
      </c>
      <c r="CD28" s="8">
        <f t="shared" si="5"/>
        <v>333400</v>
      </c>
      <c r="CE28" s="8">
        <f t="shared" si="6"/>
        <v>1214100</v>
      </c>
      <c r="CF28" s="16">
        <v>93700</v>
      </c>
      <c r="CG28" s="8">
        <v>77200</v>
      </c>
      <c r="CH28" s="8">
        <v>104200</v>
      </c>
      <c r="CI28" s="8">
        <v>94000</v>
      </c>
      <c r="CJ28" s="8">
        <v>79000</v>
      </c>
      <c r="CK28" s="22">
        <v>86300</v>
      </c>
      <c r="CL28" s="23">
        <v>77900</v>
      </c>
      <c r="CM28" s="22">
        <v>87300</v>
      </c>
      <c r="CN28" s="22">
        <v>83400</v>
      </c>
      <c r="CO28" s="22">
        <v>86900</v>
      </c>
      <c r="CP28" s="22">
        <v>87000</v>
      </c>
      <c r="CQ28" s="22">
        <v>103300</v>
      </c>
      <c r="CR28" s="22">
        <f t="shared" si="7"/>
        <v>275100</v>
      </c>
      <c r="CS28" s="22">
        <f t="shared" si="8"/>
        <v>259300</v>
      </c>
      <c r="CT28" s="22">
        <f t="shared" si="9"/>
        <v>248600</v>
      </c>
      <c r="CU28" s="22">
        <f t="shared" si="10"/>
        <v>277200</v>
      </c>
      <c r="CV28" s="22">
        <f t="shared" si="11"/>
        <v>1060200</v>
      </c>
      <c r="CW28" s="8">
        <v>105600</v>
      </c>
      <c r="CX28" s="8">
        <v>84500</v>
      </c>
      <c r="CY28" s="8">
        <v>102900</v>
      </c>
      <c r="CZ28" s="8">
        <v>76400</v>
      </c>
      <c r="DA28" s="8">
        <v>66100</v>
      </c>
      <c r="DB28" s="8">
        <v>78300</v>
      </c>
      <c r="DC28" s="8">
        <v>75200</v>
      </c>
      <c r="DD28" s="8">
        <v>64800</v>
      </c>
      <c r="DE28" s="8">
        <v>60600</v>
      </c>
      <c r="DF28" s="8">
        <v>85100</v>
      </c>
      <c r="DG28" s="8">
        <v>81900</v>
      </c>
      <c r="DH28" s="8">
        <v>92300</v>
      </c>
      <c r="DI28" s="27">
        <v>293000</v>
      </c>
      <c r="DJ28" s="27">
        <v>220800</v>
      </c>
      <c r="DK28" s="27">
        <v>200600</v>
      </c>
      <c r="DL28" s="27">
        <v>259300</v>
      </c>
      <c r="DM28" s="27">
        <v>973700</v>
      </c>
    </row>
    <row r="29" spans="10:117" x14ac:dyDescent="0.2">
      <c r="J29" s="4"/>
      <c r="K29" s="4"/>
      <c r="L29" s="5">
        <v>26</v>
      </c>
      <c r="M29" s="96"/>
      <c r="N29" s="6" t="s">
        <v>91</v>
      </c>
      <c r="O29" s="7">
        <v>3</v>
      </c>
      <c r="P29" s="8">
        <v>430000</v>
      </c>
      <c r="Q29" s="8">
        <v>18900</v>
      </c>
      <c r="R29" s="8">
        <v>20800</v>
      </c>
      <c r="S29" s="8">
        <v>19600</v>
      </c>
      <c r="T29" s="8">
        <v>20100</v>
      </c>
      <c r="U29" s="8">
        <v>17700</v>
      </c>
      <c r="V29" s="8">
        <v>20000</v>
      </c>
      <c r="W29" s="8">
        <v>19100</v>
      </c>
      <c r="X29" s="8">
        <v>19800</v>
      </c>
      <c r="Y29" s="8">
        <v>17900</v>
      </c>
      <c r="Z29" s="8">
        <v>17800</v>
      </c>
      <c r="AA29" s="8">
        <v>20500</v>
      </c>
      <c r="AB29" s="8">
        <v>21300</v>
      </c>
      <c r="AC29" s="8">
        <f t="shared" si="0"/>
        <v>59300</v>
      </c>
      <c r="AD29" s="8">
        <f t="shared" si="12"/>
        <v>57800</v>
      </c>
      <c r="AE29" s="8">
        <f t="shared" si="13"/>
        <v>56800</v>
      </c>
      <c r="AF29" s="8">
        <f t="shared" si="14"/>
        <v>59600</v>
      </c>
      <c r="AG29" s="8">
        <v>20300</v>
      </c>
      <c r="AH29" s="8">
        <v>16200</v>
      </c>
      <c r="AI29" s="8">
        <v>20200</v>
      </c>
      <c r="AJ29" s="8">
        <v>14500</v>
      </c>
      <c r="AK29" s="8">
        <v>15900</v>
      </c>
      <c r="AL29" s="16">
        <v>18900</v>
      </c>
      <c r="AM29" s="8">
        <v>19200</v>
      </c>
      <c r="AN29" s="17">
        <v>17000</v>
      </c>
      <c r="AO29" s="17">
        <v>18000</v>
      </c>
      <c r="AP29" s="8">
        <v>17500</v>
      </c>
      <c r="AQ29" s="8">
        <v>18400</v>
      </c>
      <c r="AR29" s="8">
        <v>19800</v>
      </c>
      <c r="AS29" s="8">
        <f t="shared" si="15"/>
        <v>56700</v>
      </c>
      <c r="AT29" s="8">
        <f t="shared" si="16"/>
        <v>49300</v>
      </c>
      <c r="AU29" s="8">
        <f t="shared" si="17"/>
        <v>54200</v>
      </c>
      <c r="AV29" s="8">
        <f t="shared" si="18"/>
        <v>55700</v>
      </c>
      <c r="AW29" s="8">
        <f t="shared" si="19"/>
        <v>215900</v>
      </c>
      <c r="AX29" s="8">
        <v>20300</v>
      </c>
      <c r="AY29" s="8">
        <v>14300</v>
      </c>
      <c r="AZ29" s="8">
        <v>19200</v>
      </c>
      <c r="BA29" s="8">
        <v>17900</v>
      </c>
      <c r="BB29" s="8">
        <v>17500</v>
      </c>
      <c r="BC29" s="8">
        <v>19100</v>
      </c>
      <c r="BD29" s="8">
        <v>20800</v>
      </c>
      <c r="BE29" s="17">
        <v>19200</v>
      </c>
      <c r="BF29" s="17">
        <v>17400</v>
      </c>
      <c r="BG29" s="8">
        <v>21200</v>
      </c>
      <c r="BH29" s="8">
        <v>19900</v>
      </c>
      <c r="BI29" s="8">
        <v>21700</v>
      </c>
      <c r="BJ29" s="8">
        <f t="shared" si="20"/>
        <v>53800</v>
      </c>
      <c r="BK29" s="8">
        <f t="shared" si="21"/>
        <v>54500</v>
      </c>
      <c r="BL29" s="8">
        <f t="shared" si="22"/>
        <v>57400</v>
      </c>
      <c r="BM29" s="8">
        <f t="shared" si="23"/>
        <v>62800</v>
      </c>
      <c r="BN29" s="8">
        <f t="shared" si="1"/>
        <v>228500</v>
      </c>
      <c r="BO29" s="8">
        <v>23500</v>
      </c>
      <c r="BP29" s="8">
        <v>30000</v>
      </c>
      <c r="BQ29" s="8">
        <v>27000</v>
      </c>
      <c r="BR29" s="8">
        <v>21500</v>
      </c>
      <c r="BS29" s="8">
        <v>17700</v>
      </c>
      <c r="BT29" s="8">
        <v>19700</v>
      </c>
      <c r="BU29" s="8">
        <v>19800</v>
      </c>
      <c r="BV29" s="8">
        <v>19600</v>
      </c>
      <c r="BW29" s="8">
        <v>17400</v>
      </c>
      <c r="BX29" s="8">
        <v>21700</v>
      </c>
      <c r="BY29" s="8">
        <v>20600</v>
      </c>
      <c r="BZ29" s="8">
        <v>22200</v>
      </c>
      <c r="CA29" s="8">
        <f t="shared" si="2"/>
        <v>80500</v>
      </c>
      <c r="CB29" s="8">
        <f t="shared" si="3"/>
        <v>58900</v>
      </c>
      <c r="CC29" s="8">
        <f t="shared" si="4"/>
        <v>56800</v>
      </c>
      <c r="CD29" s="8">
        <f t="shared" si="5"/>
        <v>64500</v>
      </c>
      <c r="CE29" s="8">
        <f t="shared" si="6"/>
        <v>260700</v>
      </c>
      <c r="CF29" s="16">
        <v>23200</v>
      </c>
      <c r="CG29" s="8">
        <v>18900</v>
      </c>
      <c r="CH29" s="8">
        <v>23100</v>
      </c>
      <c r="CI29" s="8">
        <v>19300</v>
      </c>
      <c r="CJ29" s="8">
        <v>25400</v>
      </c>
      <c r="CK29" s="22">
        <v>20700</v>
      </c>
      <c r="CL29" s="23">
        <v>21900</v>
      </c>
      <c r="CM29" s="22">
        <v>25500</v>
      </c>
      <c r="CN29" s="22">
        <v>21800</v>
      </c>
      <c r="CO29" s="22">
        <v>22900</v>
      </c>
      <c r="CP29" s="22">
        <v>26600</v>
      </c>
      <c r="CQ29" s="22">
        <v>25900</v>
      </c>
      <c r="CR29" s="22">
        <f t="shared" si="7"/>
        <v>65200</v>
      </c>
      <c r="CS29" s="22">
        <f t="shared" si="8"/>
        <v>65400</v>
      </c>
      <c r="CT29" s="22">
        <f t="shared" si="9"/>
        <v>69200</v>
      </c>
      <c r="CU29" s="22">
        <f t="shared" si="10"/>
        <v>75400</v>
      </c>
      <c r="CV29" s="22">
        <f t="shared" si="11"/>
        <v>275200</v>
      </c>
      <c r="CW29" s="8">
        <v>19000</v>
      </c>
      <c r="CX29" s="8">
        <v>15200</v>
      </c>
      <c r="CY29" s="8">
        <v>20800</v>
      </c>
      <c r="CZ29" s="8">
        <v>23400</v>
      </c>
      <c r="DA29" s="8">
        <v>16500</v>
      </c>
      <c r="DB29" s="8">
        <v>17100</v>
      </c>
      <c r="DC29" s="8">
        <v>16500</v>
      </c>
      <c r="DD29" s="8">
        <v>17600</v>
      </c>
      <c r="DE29" s="8">
        <v>18300</v>
      </c>
      <c r="DF29" s="8">
        <v>23900</v>
      </c>
      <c r="DG29" s="8">
        <v>23200</v>
      </c>
      <c r="DH29" s="8">
        <v>24400</v>
      </c>
      <c r="DI29" s="27">
        <v>55000</v>
      </c>
      <c r="DJ29" s="27">
        <v>57000</v>
      </c>
      <c r="DK29" s="27">
        <v>52400</v>
      </c>
      <c r="DL29" s="27">
        <v>71500</v>
      </c>
      <c r="DM29" s="27">
        <v>340000</v>
      </c>
    </row>
    <row r="30" spans="10:117" x14ac:dyDescent="0.2">
      <c r="J30" s="4"/>
      <c r="K30" s="4"/>
      <c r="L30" s="5">
        <v>27</v>
      </c>
      <c r="M30" s="96"/>
      <c r="N30" s="6" t="s">
        <v>92</v>
      </c>
      <c r="O30" s="7">
        <v>4</v>
      </c>
      <c r="P30" s="8">
        <v>410000</v>
      </c>
      <c r="Q30" s="8">
        <v>29800</v>
      </c>
      <c r="R30" s="8">
        <v>33500</v>
      </c>
      <c r="S30" s="8">
        <v>23200</v>
      </c>
      <c r="T30" s="8">
        <v>32400</v>
      </c>
      <c r="U30" s="8">
        <v>31600</v>
      </c>
      <c r="V30" s="8">
        <v>33300</v>
      </c>
      <c r="W30" s="8">
        <v>32100</v>
      </c>
      <c r="X30" s="8">
        <v>32400</v>
      </c>
      <c r="Y30" s="8">
        <v>33100</v>
      </c>
      <c r="Z30" s="8">
        <v>32700</v>
      </c>
      <c r="AA30" s="8">
        <v>33700</v>
      </c>
      <c r="AB30" s="8">
        <v>27700</v>
      </c>
      <c r="AC30" s="8">
        <f t="shared" si="0"/>
        <v>86500</v>
      </c>
      <c r="AD30" s="8">
        <f t="shared" si="12"/>
        <v>97300</v>
      </c>
      <c r="AE30" s="8">
        <f t="shared" si="13"/>
        <v>97600</v>
      </c>
      <c r="AF30" s="8">
        <f t="shared" si="14"/>
        <v>94100</v>
      </c>
      <c r="AG30" s="8">
        <v>33800</v>
      </c>
      <c r="AH30" s="8">
        <v>21700</v>
      </c>
      <c r="AI30" s="8">
        <v>23900</v>
      </c>
      <c r="AJ30" s="8">
        <v>32500</v>
      </c>
      <c r="AK30" s="8">
        <v>30600</v>
      </c>
      <c r="AL30" s="16">
        <v>32700</v>
      </c>
      <c r="AM30" s="8">
        <v>30200</v>
      </c>
      <c r="AN30" s="17">
        <v>30500</v>
      </c>
      <c r="AO30" s="17">
        <v>33000</v>
      </c>
      <c r="AP30" s="8">
        <v>31900</v>
      </c>
      <c r="AQ30" s="8">
        <v>31900</v>
      </c>
      <c r="AR30" s="8">
        <v>32900</v>
      </c>
      <c r="AS30" s="8">
        <f t="shared" si="15"/>
        <v>79400</v>
      </c>
      <c r="AT30" s="8">
        <f t="shared" si="16"/>
        <v>95800</v>
      </c>
      <c r="AU30" s="8">
        <f t="shared" si="17"/>
        <v>93700</v>
      </c>
      <c r="AV30" s="8">
        <f t="shared" si="18"/>
        <v>96700</v>
      </c>
      <c r="AW30" s="8">
        <f t="shared" si="19"/>
        <v>365600</v>
      </c>
      <c r="AX30" s="8">
        <v>27600</v>
      </c>
      <c r="AY30" s="8">
        <v>26100</v>
      </c>
      <c r="AZ30" s="8">
        <v>22400</v>
      </c>
      <c r="BA30" s="8">
        <v>26300</v>
      </c>
      <c r="BB30" s="8">
        <v>25000</v>
      </c>
      <c r="BC30" s="8">
        <v>29300</v>
      </c>
      <c r="BD30" s="8">
        <v>30800</v>
      </c>
      <c r="BE30" s="17">
        <v>31000</v>
      </c>
      <c r="BF30" s="17">
        <v>31500</v>
      </c>
      <c r="BG30" s="8">
        <v>31600</v>
      </c>
      <c r="BH30" s="8">
        <v>32700</v>
      </c>
      <c r="BI30" s="8">
        <v>36900</v>
      </c>
      <c r="BJ30" s="8">
        <f t="shared" si="20"/>
        <v>76100</v>
      </c>
      <c r="BK30" s="8">
        <f t="shared" si="21"/>
        <v>80600</v>
      </c>
      <c r="BL30" s="8">
        <f t="shared" si="22"/>
        <v>93300</v>
      </c>
      <c r="BM30" s="8">
        <f t="shared" si="23"/>
        <v>101200</v>
      </c>
      <c r="BN30" s="8">
        <f t="shared" si="1"/>
        <v>351200</v>
      </c>
      <c r="BO30" s="8">
        <v>25100</v>
      </c>
      <c r="BP30" s="8">
        <v>29600</v>
      </c>
      <c r="BQ30" s="8">
        <v>30400</v>
      </c>
      <c r="BR30" s="8">
        <v>31300</v>
      </c>
      <c r="BS30" s="8">
        <v>31000</v>
      </c>
      <c r="BT30" s="8">
        <v>31000</v>
      </c>
      <c r="BU30" s="8">
        <v>27900</v>
      </c>
      <c r="BV30" s="8">
        <v>28300</v>
      </c>
      <c r="BW30" s="8">
        <v>34500</v>
      </c>
      <c r="BX30" s="8">
        <v>33200</v>
      </c>
      <c r="BY30" s="8">
        <v>30400</v>
      </c>
      <c r="BZ30" s="8">
        <v>28400</v>
      </c>
      <c r="CA30" s="8">
        <f t="shared" si="2"/>
        <v>85100</v>
      </c>
      <c r="CB30" s="8">
        <f t="shared" si="3"/>
        <v>93300</v>
      </c>
      <c r="CC30" s="8">
        <f t="shared" si="4"/>
        <v>90700</v>
      </c>
      <c r="CD30" s="8">
        <f t="shared" si="5"/>
        <v>92000</v>
      </c>
      <c r="CE30" s="8">
        <f t="shared" si="6"/>
        <v>361100</v>
      </c>
      <c r="CF30" s="16">
        <v>23700</v>
      </c>
      <c r="CG30" s="8">
        <v>19600</v>
      </c>
      <c r="CH30" s="8">
        <v>25900</v>
      </c>
      <c r="CI30" s="8">
        <v>30400</v>
      </c>
      <c r="CJ30" s="8">
        <v>29700</v>
      </c>
      <c r="CK30" s="22">
        <v>30300</v>
      </c>
      <c r="CL30" s="23">
        <v>24200</v>
      </c>
      <c r="CM30" s="22">
        <v>30300</v>
      </c>
      <c r="CN30" s="22">
        <v>28200</v>
      </c>
      <c r="CO30" s="22">
        <v>30300</v>
      </c>
      <c r="CP30" s="22">
        <v>29800</v>
      </c>
      <c r="CQ30" s="22">
        <v>27000</v>
      </c>
      <c r="CR30" s="22">
        <f t="shared" si="7"/>
        <v>69200</v>
      </c>
      <c r="CS30" s="22">
        <f t="shared" si="8"/>
        <v>90400</v>
      </c>
      <c r="CT30" s="22">
        <f t="shared" si="9"/>
        <v>82700</v>
      </c>
      <c r="CU30" s="22">
        <f t="shared" si="10"/>
        <v>87100</v>
      </c>
      <c r="CV30" s="22">
        <f t="shared" si="11"/>
        <v>329400</v>
      </c>
      <c r="CW30" s="8">
        <v>29600</v>
      </c>
      <c r="CX30" s="8">
        <v>23500</v>
      </c>
      <c r="CY30" s="8">
        <v>21200</v>
      </c>
      <c r="CZ30" s="8">
        <v>27300</v>
      </c>
      <c r="DA30" s="8">
        <v>30700</v>
      </c>
      <c r="DB30" s="8">
        <v>31200</v>
      </c>
      <c r="DC30" s="8">
        <v>29900</v>
      </c>
      <c r="DD30" s="8">
        <v>28200</v>
      </c>
      <c r="DE30" s="8">
        <v>30000</v>
      </c>
      <c r="DF30" s="8">
        <v>29700</v>
      </c>
      <c r="DG30" s="8">
        <v>30100</v>
      </c>
      <c r="DH30" s="8">
        <v>28600</v>
      </c>
      <c r="DI30" s="27">
        <v>74300</v>
      </c>
      <c r="DJ30" s="27">
        <v>89200</v>
      </c>
      <c r="DK30" s="27">
        <v>88100</v>
      </c>
      <c r="DL30" s="27">
        <v>88400</v>
      </c>
      <c r="DM30" s="27">
        <v>235900</v>
      </c>
    </row>
    <row r="31" spans="10:117" x14ac:dyDescent="0.2">
      <c r="J31" s="3"/>
      <c r="K31" s="4"/>
      <c r="L31" s="5">
        <v>28</v>
      </c>
      <c r="M31" s="97"/>
      <c r="N31" s="6" t="s">
        <v>93</v>
      </c>
      <c r="O31" s="7">
        <v>1</v>
      </c>
      <c r="P31" s="8">
        <v>200000</v>
      </c>
      <c r="Q31" s="8">
        <v>0</v>
      </c>
      <c r="R31" s="8">
        <v>0</v>
      </c>
      <c r="S31" s="8">
        <v>0</v>
      </c>
      <c r="T31" s="8">
        <v>0</v>
      </c>
      <c r="U31" s="8">
        <v>0</v>
      </c>
      <c r="V31" s="8">
        <v>0</v>
      </c>
      <c r="W31" s="8">
        <v>0</v>
      </c>
      <c r="X31" s="8">
        <v>0</v>
      </c>
      <c r="Y31" s="8">
        <v>0</v>
      </c>
      <c r="Z31" s="8">
        <v>0</v>
      </c>
      <c r="AA31" s="8">
        <v>0</v>
      </c>
      <c r="AB31" s="8">
        <v>0</v>
      </c>
      <c r="AC31" s="8">
        <f t="shared" si="0"/>
        <v>0</v>
      </c>
      <c r="AD31" s="8">
        <f t="shared" si="12"/>
        <v>0</v>
      </c>
      <c r="AE31" s="8">
        <f t="shared" si="13"/>
        <v>0</v>
      </c>
      <c r="AF31" s="8">
        <f t="shared" si="14"/>
        <v>0</v>
      </c>
      <c r="AG31" s="8">
        <v>0</v>
      </c>
      <c r="AH31" s="8">
        <v>0</v>
      </c>
      <c r="AI31" s="8">
        <v>0</v>
      </c>
      <c r="AJ31" s="8">
        <v>0</v>
      </c>
      <c r="AK31" s="8">
        <v>0</v>
      </c>
      <c r="AL31" s="16">
        <v>0</v>
      </c>
      <c r="AM31" s="8">
        <v>0</v>
      </c>
      <c r="AN31" s="17">
        <v>0</v>
      </c>
      <c r="AO31" s="17">
        <v>0</v>
      </c>
      <c r="AP31" s="8">
        <v>0</v>
      </c>
      <c r="AQ31" s="8">
        <v>0</v>
      </c>
      <c r="AR31" s="8">
        <v>0</v>
      </c>
      <c r="AS31" s="8">
        <f t="shared" si="15"/>
        <v>0</v>
      </c>
      <c r="AT31" s="8">
        <f t="shared" si="16"/>
        <v>0</v>
      </c>
      <c r="AU31" s="8">
        <f t="shared" si="17"/>
        <v>0</v>
      </c>
      <c r="AV31" s="8">
        <f t="shared" si="18"/>
        <v>0</v>
      </c>
      <c r="AW31" s="8">
        <f t="shared" si="19"/>
        <v>0</v>
      </c>
      <c r="AX31" s="20">
        <v>0</v>
      </c>
      <c r="AY31" s="8">
        <v>0</v>
      </c>
      <c r="AZ31" s="8">
        <v>0</v>
      </c>
      <c r="BA31" s="8">
        <v>0</v>
      </c>
      <c r="BB31" s="8">
        <v>0</v>
      </c>
      <c r="BC31" s="8">
        <v>0</v>
      </c>
      <c r="BD31" s="8">
        <v>0</v>
      </c>
      <c r="BE31" s="17">
        <v>0</v>
      </c>
      <c r="BF31" s="17">
        <v>0</v>
      </c>
      <c r="BG31" s="8">
        <v>0</v>
      </c>
      <c r="BH31" s="8">
        <v>0</v>
      </c>
      <c r="BI31" s="8">
        <v>0</v>
      </c>
      <c r="BJ31" s="8">
        <f t="shared" si="20"/>
        <v>0</v>
      </c>
      <c r="BK31" s="8">
        <f t="shared" si="21"/>
        <v>0</v>
      </c>
      <c r="BL31" s="8">
        <f t="shared" si="22"/>
        <v>0</v>
      </c>
      <c r="BM31" s="8">
        <f t="shared" si="23"/>
        <v>0</v>
      </c>
      <c r="BN31" s="8">
        <f t="shared" si="1"/>
        <v>0</v>
      </c>
      <c r="BO31" s="8">
        <v>0</v>
      </c>
      <c r="BP31" s="8">
        <v>0</v>
      </c>
      <c r="BQ31" s="8">
        <v>0</v>
      </c>
      <c r="BR31" s="8">
        <v>0</v>
      </c>
      <c r="BS31" s="8">
        <v>0</v>
      </c>
      <c r="BT31" s="8">
        <v>0</v>
      </c>
      <c r="BU31" s="8">
        <v>0</v>
      </c>
      <c r="BV31" s="8">
        <v>0</v>
      </c>
      <c r="BW31" s="8">
        <v>0</v>
      </c>
      <c r="BX31" s="8">
        <v>0</v>
      </c>
      <c r="BY31" s="8">
        <v>0</v>
      </c>
      <c r="BZ31" s="8">
        <v>0</v>
      </c>
      <c r="CA31" s="8">
        <f t="shared" si="2"/>
        <v>0</v>
      </c>
      <c r="CB31" s="8">
        <f t="shared" si="3"/>
        <v>0</v>
      </c>
      <c r="CC31" s="8">
        <f t="shared" si="4"/>
        <v>0</v>
      </c>
      <c r="CD31" s="8">
        <f t="shared" si="5"/>
        <v>0</v>
      </c>
      <c r="CE31" s="8">
        <f t="shared" si="6"/>
        <v>0</v>
      </c>
      <c r="CF31" s="20">
        <v>0</v>
      </c>
      <c r="CG31" s="20">
        <v>0</v>
      </c>
      <c r="CH31" s="20">
        <v>0</v>
      </c>
      <c r="CI31" s="20">
        <v>0</v>
      </c>
      <c r="CJ31" s="20">
        <v>0</v>
      </c>
      <c r="CK31" s="20">
        <v>0</v>
      </c>
      <c r="CL31" s="20">
        <v>0</v>
      </c>
      <c r="CM31" s="20">
        <v>0</v>
      </c>
      <c r="CN31" s="26">
        <v>0</v>
      </c>
      <c r="CO31" s="26">
        <v>0</v>
      </c>
      <c r="CP31" s="26">
        <v>0</v>
      </c>
      <c r="CQ31" s="26">
        <v>0</v>
      </c>
      <c r="CR31" s="20">
        <f t="shared" si="7"/>
        <v>0</v>
      </c>
      <c r="CS31" s="20">
        <f>CG31+CH31+CI31</f>
        <v>0</v>
      </c>
      <c r="CT31" s="20">
        <f t="shared" si="9"/>
        <v>0</v>
      </c>
      <c r="CU31" s="20">
        <f>CM31+CN31+CO31</f>
        <v>0</v>
      </c>
      <c r="CV31" s="20">
        <f>CN31+CO31+CP31</f>
        <v>0</v>
      </c>
      <c r="CW31" s="27">
        <v>0</v>
      </c>
      <c r="CX31" s="27">
        <v>0</v>
      </c>
      <c r="CY31" s="27">
        <v>0</v>
      </c>
      <c r="CZ31" s="27">
        <v>0</v>
      </c>
      <c r="DA31" s="27">
        <v>0</v>
      </c>
      <c r="DB31" s="27">
        <v>0</v>
      </c>
      <c r="DC31" s="27">
        <v>0</v>
      </c>
      <c r="DD31" s="27">
        <v>0</v>
      </c>
      <c r="DE31" s="27">
        <v>0</v>
      </c>
      <c r="DF31" s="27">
        <v>0</v>
      </c>
      <c r="DG31" s="27">
        <v>0</v>
      </c>
      <c r="DH31" s="27">
        <v>0</v>
      </c>
      <c r="DI31" s="27">
        <v>0</v>
      </c>
      <c r="DJ31" s="27">
        <v>0</v>
      </c>
      <c r="DK31" s="27">
        <v>0</v>
      </c>
      <c r="DL31" s="27">
        <v>0</v>
      </c>
      <c r="DM31" s="27">
        <v>0</v>
      </c>
    </row>
    <row r="32" spans="10:117" x14ac:dyDescent="0.2">
      <c r="L32" s="94" t="s">
        <v>32</v>
      </c>
      <c r="M32" s="94"/>
      <c r="N32" s="94"/>
      <c r="O32" s="10">
        <f t="shared" ref="O32:AJ32" si="24">SUM(O4:O31)</f>
        <v>171</v>
      </c>
      <c r="P32" s="11">
        <f t="shared" si="24"/>
        <v>44915000</v>
      </c>
      <c r="Q32" s="11">
        <f t="shared" si="24"/>
        <v>3132100</v>
      </c>
      <c r="R32" s="11">
        <f t="shared" si="24"/>
        <v>3095900</v>
      </c>
      <c r="S32" s="11">
        <f t="shared" si="24"/>
        <v>3245400</v>
      </c>
      <c r="T32" s="11">
        <f t="shared" si="24"/>
        <v>3226300</v>
      </c>
      <c r="U32" s="11">
        <f t="shared" si="24"/>
        <v>3407400</v>
      </c>
      <c r="V32" s="11">
        <f t="shared" si="24"/>
        <v>3335400</v>
      </c>
      <c r="W32" s="11">
        <f t="shared" si="24"/>
        <v>3332700</v>
      </c>
      <c r="X32" s="11">
        <f t="shared" si="24"/>
        <v>3214700</v>
      </c>
      <c r="Y32" s="11">
        <f t="shared" si="24"/>
        <v>3382700</v>
      </c>
      <c r="Z32" s="11">
        <f t="shared" si="24"/>
        <v>3355200</v>
      </c>
      <c r="AA32" s="11">
        <f>SUM(AA4:AA31)</f>
        <v>3310900</v>
      </c>
      <c r="AB32" s="11">
        <f>SUM(AB4:AB31)</f>
        <v>3443300</v>
      </c>
      <c r="AC32" s="11">
        <f t="shared" si="0"/>
        <v>9473400</v>
      </c>
      <c r="AD32" s="11">
        <f>T32+U32+V32</f>
        <v>9969100</v>
      </c>
      <c r="AE32" s="11">
        <f t="shared" si="13"/>
        <v>9930100</v>
      </c>
      <c r="AF32" s="11">
        <f t="shared" si="13"/>
        <v>9952600</v>
      </c>
      <c r="AG32" s="11">
        <f t="shared" si="24"/>
        <v>3038000</v>
      </c>
      <c r="AH32" s="11">
        <f t="shared" si="24"/>
        <v>3227900</v>
      </c>
      <c r="AI32" s="11">
        <f t="shared" si="24"/>
        <v>3266600</v>
      </c>
      <c r="AJ32" s="18">
        <f t="shared" si="24"/>
        <v>3210400</v>
      </c>
      <c r="AK32" s="18">
        <f t="shared" ref="AK32:AQ32" si="25">SUM(AK4:AK31)</f>
        <v>3192500</v>
      </c>
      <c r="AL32" s="18">
        <f t="shared" si="25"/>
        <v>3202400</v>
      </c>
      <c r="AM32" s="18">
        <f t="shared" si="25"/>
        <v>3087300</v>
      </c>
      <c r="AN32" s="19">
        <f t="shared" si="25"/>
        <v>3186500</v>
      </c>
      <c r="AO32" s="11">
        <f t="shared" si="25"/>
        <v>3117800</v>
      </c>
      <c r="AP32" s="11">
        <f t="shared" si="25"/>
        <v>3173900</v>
      </c>
      <c r="AQ32" s="11">
        <f t="shared" si="25"/>
        <v>3327700</v>
      </c>
      <c r="AR32" s="11">
        <f t="shared" ref="AR32" si="26">SUM(AR4:AR31)</f>
        <v>3378800</v>
      </c>
      <c r="AS32" s="11">
        <f t="shared" si="15"/>
        <v>9532500</v>
      </c>
      <c r="AT32" s="11">
        <f t="shared" si="16"/>
        <v>9605300</v>
      </c>
      <c r="AU32" s="11">
        <f t="shared" si="17"/>
        <v>9391600</v>
      </c>
      <c r="AV32" s="11">
        <f t="shared" si="18"/>
        <v>9880400</v>
      </c>
      <c r="AW32" s="11">
        <f t="shared" si="19"/>
        <v>38409800</v>
      </c>
      <c r="AX32" s="11">
        <v>2808200</v>
      </c>
      <c r="AY32" s="11">
        <v>2429300</v>
      </c>
      <c r="AZ32" s="11">
        <v>3004300</v>
      </c>
      <c r="BA32" s="18">
        <f>SUM(BA4:BA31)</f>
        <v>2863600</v>
      </c>
      <c r="BB32" s="11">
        <v>2993200</v>
      </c>
      <c r="BC32" s="11">
        <v>2943300</v>
      </c>
      <c r="BD32" s="11">
        <f>SUM(BD4:BD31)</f>
        <v>3026100</v>
      </c>
      <c r="BE32" s="19">
        <v>3188900</v>
      </c>
      <c r="BF32" s="11">
        <f>SUM(BF4:BF31)</f>
        <v>3115500</v>
      </c>
      <c r="BG32" s="11">
        <v>3159600</v>
      </c>
      <c r="BH32" s="11">
        <v>3370000</v>
      </c>
      <c r="BI32" s="11">
        <v>3378000</v>
      </c>
      <c r="BJ32" s="11">
        <f t="shared" si="20"/>
        <v>8241800</v>
      </c>
      <c r="BK32" s="11">
        <f t="shared" si="21"/>
        <v>8800100</v>
      </c>
      <c r="BL32" s="11">
        <f t="shared" si="22"/>
        <v>9330500</v>
      </c>
      <c r="BM32" s="11">
        <f t="shared" si="23"/>
        <v>9907600</v>
      </c>
      <c r="BN32" s="11">
        <f t="shared" si="1"/>
        <v>36280000</v>
      </c>
      <c r="BO32" s="11">
        <f t="shared" ref="BO32:CT32" si="27">SUM(BO4:BO31)</f>
        <v>2985400</v>
      </c>
      <c r="BP32" s="11">
        <f t="shared" si="27"/>
        <v>3026500</v>
      </c>
      <c r="BQ32" s="11">
        <f t="shared" si="27"/>
        <v>2967900</v>
      </c>
      <c r="BR32" s="11">
        <f t="shared" si="27"/>
        <v>2967200</v>
      </c>
      <c r="BS32" s="11">
        <f t="shared" si="27"/>
        <v>2839700</v>
      </c>
      <c r="BT32" s="11">
        <f t="shared" si="27"/>
        <v>2806400</v>
      </c>
      <c r="BU32" s="11">
        <f t="shared" si="27"/>
        <v>2769800</v>
      </c>
      <c r="BV32" s="11">
        <f t="shared" si="27"/>
        <v>2742100</v>
      </c>
      <c r="BW32" s="11">
        <f t="shared" si="27"/>
        <v>2829700</v>
      </c>
      <c r="BX32" s="11">
        <f t="shared" si="27"/>
        <v>2834700</v>
      </c>
      <c r="BY32" s="11">
        <f t="shared" si="27"/>
        <v>2885000</v>
      </c>
      <c r="BZ32" s="11">
        <f t="shared" si="27"/>
        <v>3097400</v>
      </c>
      <c r="CA32" s="11">
        <f t="shared" si="27"/>
        <v>8979800</v>
      </c>
      <c r="CB32" s="11">
        <f t="shared" si="27"/>
        <v>8613300</v>
      </c>
      <c r="CC32" s="11">
        <f t="shared" si="27"/>
        <v>8341600</v>
      </c>
      <c r="CD32" s="11">
        <f t="shared" si="27"/>
        <v>8817100</v>
      </c>
      <c r="CE32" s="11">
        <f t="shared" si="27"/>
        <v>34751800</v>
      </c>
      <c r="CF32" s="11">
        <f t="shared" si="27"/>
        <v>3062650</v>
      </c>
      <c r="CG32" s="11">
        <f t="shared" si="27"/>
        <v>2564350</v>
      </c>
      <c r="CH32" s="11">
        <f t="shared" si="27"/>
        <v>2960900</v>
      </c>
      <c r="CI32" s="11">
        <f t="shared" si="27"/>
        <v>2904700</v>
      </c>
      <c r="CJ32" s="11">
        <f t="shared" si="27"/>
        <v>2843600</v>
      </c>
      <c r="CK32" s="11">
        <f t="shared" si="27"/>
        <v>2661000</v>
      </c>
      <c r="CL32" s="25">
        <f t="shared" si="27"/>
        <v>2585400</v>
      </c>
      <c r="CM32" s="25">
        <f t="shared" si="27"/>
        <v>2740100</v>
      </c>
      <c r="CN32" s="25">
        <f t="shared" si="27"/>
        <v>2800600</v>
      </c>
      <c r="CO32" s="25">
        <f t="shared" si="27"/>
        <v>2887400</v>
      </c>
      <c r="CP32" s="25">
        <f t="shared" si="27"/>
        <v>2839300</v>
      </c>
      <c r="CQ32" s="25">
        <f t="shared" si="27"/>
        <v>2994400</v>
      </c>
      <c r="CR32" s="10">
        <f t="shared" si="27"/>
        <v>8587900</v>
      </c>
      <c r="CS32" s="10">
        <f t="shared" si="27"/>
        <v>8409300</v>
      </c>
      <c r="CT32" s="10">
        <f t="shared" si="27"/>
        <v>8126100</v>
      </c>
      <c r="CU32" s="10">
        <f>CO32+CP32+CQ32</f>
        <v>8721100</v>
      </c>
      <c r="CV32" s="10">
        <f>CR32+CS32+CT32+CU32</f>
        <v>33844400</v>
      </c>
      <c r="CW32" s="11">
        <f t="shared" ref="CW32:DM32" si="28">SUM(CW4:CW31)</f>
        <v>3127700</v>
      </c>
      <c r="CX32" s="11">
        <f t="shared" si="28"/>
        <v>2501800</v>
      </c>
      <c r="CY32" s="11">
        <f t="shared" si="28"/>
        <v>3100500</v>
      </c>
      <c r="CZ32" s="11">
        <f t="shared" si="28"/>
        <v>2943400</v>
      </c>
      <c r="DA32" s="11">
        <f t="shared" si="28"/>
        <v>2800300</v>
      </c>
      <c r="DB32" s="11">
        <f t="shared" si="28"/>
        <v>2753900</v>
      </c>
      <c r="DC32" s="11">
        <f t="shared" si="28"/>
        <v>2752100</v>
      </c>
      <c r="DD32" s="11">
        <f t="shared" si="28"/>
        <v>2655000</v>
      </c>
      <c r="DE32" s="11">
        <f t="shared" si="28"/>
        <v>2774400</v>
      </c>
      <c r="DF32" s="11">
        <f t="shared" si="28"/>
        <v>2789200</v>
      </c>
      <c r="DG32" s="11">
        <f t="shared" si="28"/>
        <v>2845500</v>
      </c>
      <c r="DH32" s="11">
        <f t="shared" si="28"/>
        <v>2993800</v>
      </c>
      <c r="DI32" s="11">
        <f t="shared" si="28"/>
        <v>8730000</v>
      </c>
      <c r="DJ32" s="11">
        <f t="shared" si="28"/>
        <v>8497600</v>
      </c>
      <c r="DK32" s="11">
        <f t="shared" si="28"/>
        <v>8181500</v>
      </c>
      <c r="DL32" s="11">
        <f t="shared" si="28"/>
        <v>8628500</v>
      </c>
      <c r="DM32" s="11">
        <f t="shared" si="28"/>
        <v>34037600</v>
      </c>
    </row>
    <row r="33" spans="12:44" x14ac:dyDescent="0.2">
      <c r="L33" s="12"/>
      <c r="P33" s="4"/>
      <c r="Q33" s="4"/>
      <c r="R33" s="4"/>
      <c r="S33" s="4"/>
      <c r="T33" s="4"/>
      <c r="U33" s="4"/>
      <c r="V33" s="4"/>
      <c r="W33" s="4"/>
      <c r="X33" s="4"/>
      <c r="Y33" s="4"/>
      <c r="Z33" s="4"/>
      <c r="AA33" s="64"/>
      <c r="AB33" s="64"/>
      <c r="AC33" s="4"/>
      <c r="AD33" s="4"/>
      <c r="AE33" s="4"/>
      <c r="AF33" s="4"/>
      <c r="AG33" s="4"/>
      <c r="AH33" s="4"/>
      <c r="AI33" s="4"/>
      <c r="AJ33" s="4"/>
      <c r="AR33" s="4"/>
    </row>
    <row r="34" spans="12:44" x14ac:dyDescent="0.2">
      <c r="P34" s="3"/>
      <c r="Q34" s="3"/>
      <c r="R34" s="3"/>
      <c r="S34" s="3"/>
      <c r="T34" s="3"/>
      <c r="U34" s="3"/>
      <c r="V34" s="3"/>
      <c r="W34" s="3"/>
      <c r="X34" s="3"/>
      <c r="Y34" s="3"/>
      <c r="Z34" s="3"/>
      <c r="AA34" s="65"/>
      <c r="AB34" s="65"/>
      <c r="AC34" s="3"/>
      <c r="AD34" s="3"/>
      <c r="AE34" s="3"/>
      <c r="AF34" s="3"/>
      <c r="AG34" s="3"/>
      <c r="AH34" s="3"/>
      <c r="AI34" s="3"/>
    </row>
    <row r="36" spans="12:44" ht="14.25" x14ac:dyDescent="0.2">
      <c r="O36" s="13"/>
      <c r="P36" s="4"/>
      <c r="Q36" s="4"/>
      <c r="R36" s="4"/>
      <c r="S36" s="4"/>
      <c r="T36" s="4"/>
      <c r="U36" s="4"/>
      <c r="V36" s="4"/>
      <c r="W36" s="4"/>
      <c r="X36" s="4"/>
      <c r="Y36" s="4"/>
      <c r="Z36" s="4"/>
      <c r="AA36" s="64"/>
      <c r="AB36" s="64"/>
      <c r="AC36" s="4"/>
      <c r="AD36" s="4"/>
      <c r="AE36" s="4"/>
      <c r="AF36" s="4"/>
    </row>
  </sheetData>
  <mergeCells count="19">
    <mergeCell ref="Q2:AE2"/>
    <mergeCell ref="O2:O3"/>
    <mergeCell ref="P2:P3"/>
    <mergeCell ref="L32:N32"/>
    <mergeCell ref="L2:L3"/>
    <mergeCell ref="M2:M3"/>
    <mergeCell ref="M4:M6"/>
    <mergeCell ref="M7:M10"/>
    <mergeCell ref="M11:M17"/>
    <mergeCell ref="M18:M19"/>
    <mergeCell ref="M20:M22"/>
    <mergeCell ref="M23:M27"/>
    <mergeCell ref="M28:M31"/>
    <mergeCell ref="N2:N3"/>
    <mergeCell ref="AG2:AW2"/>
    <mergeCell ref="AX2:BN2"/>
    <mergeCell ref="BO2:CE2"/>
    <mergeCell ref="CF2:CV2"/>
    <mergeCell ref="CW2:DM2"/>
  </mergeCells>
  <phoneticPr fontId="23" type="noConversion"/>
  <pageMargins left="0.75" right="0.75" top="1" bottom="1" header="0.5" footer="0.5"/>
  <pageSetup orientation="portrait" horizontalDpi="200" verticalDpi="200"/>
  <ignoredErrors>
    <ignoredError sqref="AS4:AS32" formulaRange="1"/>
  </ignoredErrors>
  <drawing r:id="rId1"/>
  <legacy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文档" ma:contentTypeID="0x010100B370A63360452A48A4C454C0C90710DB" ma:contentTypeVersion="0" ma:contentTypeDescription="新建文档。" ma:contentTypeScope="" ma:versionID="6401d9375b489fa3a2bb4fceccc947b8">
  <xsd:schema xmlns:xsd="http://www.w3.org/2001/XMLSchema" xmlns:xs="http://www.w3.org/2001/XMLSchema" xmlns:p="http://schemas.microsoft.com/office/2006/metadata/properties" targetNamespace="http://schemas.microsoft.com/office/2006/metadata/properties" ma:root="true" ma:fieldsID="e8f872aa5919130a473c1c9447df83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3FD9CF-6C4C-47B2-BB4D-142D3B747C2F}">
  <ds:schemaRefs/>
</ds:datastoreItem>
</file>

<file path=customXml/itemProps2.xml><?xml version="1.0" encoding="utf-8"?>
<ds:datastoreItem xmlns:ds="http://schemas.openxmlformats.org/officeDocument/2006/customXml" ds:itemID="{FD55BCF3-AE42-47D8-AD7D-3AA8600EE55E}">
  <ds:schemaRefs/>
</ds:datastoreItem>
</file>

<file path=customXml/itemProps3.xml><?xml version="1.0" encoding="utf-8"?>
<ds:datastoreItem xmlns:ds="http://schemas.openxmlformats.org/officeDocument/2006/customXml" ds:itemID="{80373CDD-BCAD-4A92-9896-D0E7013D0B33}">
  <ds:schemaRefs>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Main Contents</vt:lpstr>
      <vt:lpstr>Top 20 Producers</vt:lpstr>
      <vt:lpstr>Geographical distribution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QCD-Dolores</cp:lastModifiedBy>
  <cp:lastPrinted>2020-04-21T08:02:00Z</cp:lastPrinted>
  <dcterms:created xsi:type="dcterms:W3CDTF">2020-02-03T06:04:00Z</dcterms:created>
  <dcterms:modified xsi:type="dcterms:W3CDTF">2023-01-31T08:56:27Z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ContentTypeId">
    <vt:lpwstr>0x010100B370A63360452A48A4C454C0C90710DB</vt:lpwstr>
  </property>
  <property fmtid="{D5CDD505-2E9C-101B-9397-08002B2CF9AE}" pid="4" name="ICV">
    <vt:lpwstr>B5BB538DC26843909AB75CAEA3AA1C28</vt:lpwstr>
  </property>
</Properties>
</file>